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d.mahecha\Downloads\"/>
    </mc:Choice>
  </mc:AlternateContent>
  <xr:revisionPtr revIDLastSave="0" documentId="13_ncr:1_{D456E9D2-F1BA-4580-B1A7-6A5B89F6CFA2}" xr6:coauthVersionLast="47" xr6:coauthVersionMax="47" xr10:uidLastSave="{00000000-0000-0000-0000-000000000000}"/>
  <bookViews>
    <workbookView xWindow="-120" yWindow="-120" windowWidth="29040" windowHeight="15840" xr2:uid="{00000000-000D-0000-FFFF-FFFF00000000}"/>
  </bookViews>
  <sheets>
    <sheet name="PLAN ANUAL TRABAJO (PAT)" sheetId="1" r:id="rId1"/>
    <sheet name="Hoja1" sheetId="3" r:id="rId2"/>
    <sheet name="FX" sheetId="2" state="hidden" r:id="rId3"/>
  </sheets>
  <definedNames>
    <definedName name="_xlnm._FilterDatabase" localSheetId="0" hidden="1">'PLAN ANUAL TRABAJO (PAT)'!$A$6:$AL$72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J72" i="1" l="1"/>
  <c r="AI72" i="1"/>
  <c r="AH72" i="1"/>
  <c r="AK72" i="1" l="1"/>
  <c r="AJ69" i="1"/>
  <c r="AI69" i="1"/>
  <c r="AH69" i="1"/>
  <c r="AJ24" i="1"/>
  <c r="AI24" i="1"/>
  <c r="AH24" i="1"/>
  <c r="AJ68" i="1"/>
  <c r="AI68" i="1"/>
  <c r="AH68" i="1"/>
  <c r="AH70" i="1"/>
  <c r="AI70" i="1"/>
  <c r="AJ70" i="1"/>
  <c r="AH65" i="1"/>
  <c r="AI65" i="1"/>
  <c r="AJ65" i="1"/>
  <c r="AH67" i="1"/>
  <c r="AI67" i="1"/>
  <c r="AJ67" i="1"/>
  <c r="AJ66" i="1"/>
  <c r="AI66" i="1"/>
  <c r="AH66" i="1"/>
  <c r="AK69" i="1" l="1"/>
  <c r="AK68" i="1"/>
  <c r="AK24" i="1"/>
  <c r="AK70" i="1"/>
  <c r="AK65" i="1"/>
  <c r="AK67" i="1"/>
  <c r="AK66" i="1"/>
  <c r="AJ9" i="1" l="1"/>
  <c r="AI9" i="1"/>
  <c r="AH9" i="1"/>
  <c r="AK9" i="1" l="1"/>
  <c r="K74" i="1"/>
  <c r="L74" i="1"/>
  <c r="M74" i="1"/>
  <c r="N74" i="1"/>
  <c r="O74" i="1"/>
  <c r="P74" i="1"/>
  <c r="Q74" i="1"/>
  <c r="R74" i="1"/>
  <c r="S74" i="1"/>
  <c r="T74" i="1"/>
  <c r="U74" i="1"/>
  <c r="V74" i="1"/>
  <c r="W74" i="1"/>
  <c r="X74" i="1"/>
  <c r="Y74" i="1"/>
  <c r="Z74" i="1"/>
  <c r="AA74" i="1"/>
  <c r="AB74" i="1"/>
  <c r="AC74" i="1"/>
  <c r="AD74" i="1"/>
  <c r="AE74" i="1"/>
  <c r="AF74" i="1"/>
  <c r="J74" i="1"/>
  <c r="I74" i="1"/>
  <c r="AJ23" i="1" l="1"/>
  <c r="AI23" i="1"/>
  <c r="AH23" i="1"/>
  <c r="AK23" i="1" l="1"/>
  <c r="AJ71" i="1"/>
  <c r="AI71" i="1"/>
  <c r="AH71" i="1"/>
  <c r="AK71" i="1" l="1"/>
  <c r="AJ64" i="1"/>
  <c r="AI64" i="1"/>
  <c r="AH64" i="1"/>
  <c r="AK64" i="1" l="1"/>
  <c r="AJ63" i="1"/>
  <c r="AI63" i="1"/>
  <c r="AH63" i="1"/>
  <c r="AK63" i="1" l="1"/>
  <c r="AH7" i="1" l="1"/>
  <c r="AI7" i="1"/>
  <c r="AJ7" i="1"/>
  <c r="AH8" i="1"/>
  <c r="AI8" i="1"/>
  <c r="AJ8" i="1"/>
  <c r="AH10" i="1"/>
  <c r="AI10" i="1"/>
  <c r="AJ10" i="1"/>
  <c r="AH11" i="1"/>
  <c r="AI11" i="1"/>
  <c r="AJ11" i="1"/>
  <c r="AH12" i="1"/>
  <c r="AI12" i="1"/>
  <c r="AJ12" i="1"/>
  <c r="AH13" i="1"/>
  <c r="AI13" i="1"/>
  <c r="AJ13" i="1"/>
  <c r="AH14" i="1"/>
  <c r="AI14" i="1"/>
  <c r="AJ14" i="1"/>
  <c r="AH15" i="1"/>
  <c r="AI15" i="1"/>
  <c r="AJ15" i="1"/>
  <c r="AH17" i="1"/>
  <c r="AI17" i="1"/>
  <c r="AJ17" i="1"/>
  <c r="AH18" i="1"/>
  <c r="AI18" i="1"/>
  <c r="AJ18" i="1"/>
  <c r="AH20" i="1"/>
  <c r="AI20" i="1"/>
  <c r="AJ20" i="1"/>
  <c r="AH21" i="1"/>
  <c r="AI21" i="1"/>
  <c r="AJ21" i="1"/>
  <c r="AH16" i="1"/>
  <c r="AI16" i="1"/>
  <c r="AJ16" i="1"/>
  <c r="AH26" i="1"/>
  <c r="AI26" i="1"/>
  <c r="AJ26" i="1"/>
  <c r="AH27" i="1"/>
  <c r="AI27" i="1"/>
  <c r="AJ27" i="1"/>
  <c r="AH28" i="1"/>
  <c r="AI28" i="1"/>
  <c r="AJ28" i="1"/>
  <c r="AH29" i="1"/>
  <c r="AI29" i="1"/>
  <c r="AJ29" i="1"/>
  <c r="AH30" i="1"/>
  <c r="AI30" i="1"/>
  <c r="AJ30" i="1"/>
  <c r="AH31" i="1"/>
  <c r="AI31" i="1"/>
  <c r="AJ31" i="1"/>
  <c r="AH32" i="1"/>
  <c r="AI32" i="1"/>
  <c r="AJ32" i="1"/>
  <c r="AH33" i="1"/>
  <c r="AI33" i="1"/>
  <c r="AJ33" i="1"/>
  <c r="AH19" i="1"/>
  <c r="AI19" i="1"/>
  <c r="AJ19" i="1"/>
  <c r="AH34" i="1"/>
  <c r="AI34" i="1"/>
  <c r="AJ34" i="1"/>
  <c r="AH22" i="1"/>
  <c r="AI22" i="1"/>
  <c r="AJ22" i="1"/>
  <c r="AH37" i="1"/>
  <c r="AI37" i="1"/>
  <c r="AJ37" i="1"/>
  <c r="AH38" i="1"/>
  <c r="AI38" i="1"/>
  <c r="AJ38" i="1"/>
  <c r="AH39" i="1"/>
  <c r="AI39" i="1"/>
  <c r="AJ39" i="1"/>
  <c r="AH40" i="1"/>
  <c r="AI40" i="1"/>
  <c r="AJ40" i="1"/>
  <c r="AH25" i="1"/>
  <c r="AI25" i="1"/>
  <c r="AJ25" i="1"/>
  <c r="AH41" i="1"/>
  <c r="AI41" i="1"/>
  <c r="AJ41" i="1"/>
  <c r="AH42" i="1"/>
  <c r="AI42" i="1"/>
  <c r="AJ42" i="1"/>
  <c r="AH43" i="1"/>
  <c r="AI43" i="1"/>
  <c r="AJ43" i="1"/>
  <c r="AH44" i="1"/>
  <c r="AI44" i="1"/>
  <c r="AJ44" i="1"/>
  <c r="AH45" i="1"/>
  <c r="AI45" i="1"/>
  <c r="AJ45" i="1"/>
  <c r="AH46" i="1"/>
  <c r="AI46" i="1"/>
  <c r="AJ46" i="1"/>
  <c r="AH47" i="1"/>
  <c r="AI47" i="1"/>
  <c r="AJ47" i="1"/>
  <c r="AH48" i="1"/>
  <c r="AI48" i="1"/>
  <c r="AJ48" i="1"/>
  <c r="AH35" i="1"/>
  <c r="AI35" i="1"/>
  <c r="AJ35" i="1"/>
  <c r="AH36" i="1"/>
  <c r="AI36" i="1"/>
  <c r="AJ36" i="1"/>
  <c r="AH49" i="1"/>
  <c r="AI49" i="1"/>
  <c r="AJ49" i="1"/>
  <c r="AH50" i="1"/>
  <c r="AI50" i="1"/>
  <c r="AJ50" i="1"/>
  <c r="AH51" i="1"/>
  <c r="AI51" i="1"/>
  <c r="AJ51" i="1"/>
  <c r="AH52" i="1"/>
  <c r="AI52" i="1"/>
  <c r="AJ52" i="1"/>
  <c r="AH53" i="1"/>
  <c r="AI53" i="1"/>
  <c r="AJ53" i="1"/>
  <c r="AH54" i="1"/>
  <c r="AI54" i="1"/>
  <c r="AJ54" i="1"/>
  <c r="AH55" i="1"/>
  <c r="AI55" i="1"/>
  <c r="AJ55" i="1"/>
  <c r="AH56" i="1"/>
  <c r="AI56" i="1"/>
  <c r="AJ56" i="1"/>
  <c r="AH57" i="1"/>
  <c r="AI57" i="1"/>
  <c r="AJ57" i="1"/>
  <c r="AH58" i="1"/>
  <c r="AI58" i="1"/>
  <c r="AJ58" i="1"/>
  <c r="AH59" i="1"/>
  <c r="AI59" i="1"/>
  <c r="AJ59" i="1"/>
  <c r="AH60" i="1"/>
  <c r="AI60" i="1"/>
  <c r="AJ60" i="1"/>
  <c r="AH61" i="1"/>
  <c r="AI61" i="1"/>
  <c r="AJ61" i="1"/>
  <c r="AH62" i="1"/>
  <c r="AI62" i="1"/>
  <c r="AJ62" i="1"/>
  <c r="AK42" i="1" l="1"/>
  <c r="AK14" i="1" l="1"/>
  <c r="AK45" i="1"/>
  <c r="AK33" i="1" l="1"/>
  <c r="AK35" i="1" l="1"/>
  <c r="AK17" i="1"/>
  <c r="AK47" i="1"/>
  <c r="AK60" i="1"/>
  <c r="AK59" i="1"/>
  <c r="AK57" i="1" l="1"/>
  <c r="AK56" i="1"/>
  <c r="AK55" i="1"/>
  <c r="AK54" i="1"/>
  <c r="AK53" i="1"/>
  <c r="AK27" i="1" l="1"/>
  <c r="AK52" i="1"/>
  <c r="AK51" i="1"/>
  <c r="AK50" i="1"/>
  <c r="AK49" i="1"/>
  <c r="AK38" i="1"/>
  <c r="AK21" i="1" l="1"/>
  <c r="AK28" i="1" l="1"/>
  <c r="AK16" i="1"/>
  <c r="AJ74" i="1"/>
  <c r="AI74" i="1"/>
  <c r="AH74" i="1"/>
  <c r="AK32" i="1" l="1"/>
  <c r="AK31" i="1"/>
  <c r="AK13" i="1"/>
  <c r="AK10" i="1"/>
  <c r="AK11" i="1"/>
  <c r="AK12" i="1"/>
  <c r="AK18" i="1"/>
  <c r="AK8" i="1"/>
  <c r="AK7" i="1"/>
  <c r="AK62" i="1" l="1"/>
  <c r="AK19" i="1"/>
  <c r="AK61" i="1"/>
  <c r="AK30" i="1" l="1"/>
  <c r="AK58" i="1"/>
  <c r="AK34" i="1"/>
  <c r="AK25" i="1"/>
  <c r="I75" i="1"/>
  <c r="AK46" i="1"/>
  <c r="K75" i="1"/>
  <c r="AK29" i="1"/>
  <c r="AK22" i="1"/>
  <c r="AK41" i="1"/>
  <c r="AK39" i="1"/>
  <c r="AK40" i="1"/>
  <c r="AK48" i="1"/>
  <c r="AK37" i="1"/>
  <c r="AK36" i="1"/>
  <c r="AK20" i="1"/>
  <c r="AK26" i="1"/>
  <c r="AK15" i="1"/>
  <c r="AK44" i="1"/>
  <c r="AK43" i="1"/>
  <c r="Q75" i="1"/>
  <c r="W75" i="1"/>
  <c r="Y75" i="1"/>
  <c r="AE75" i="1"/>
  <c r="AC75" i="1"/>
  <c r="AA75" i="1"/>
  <c r="O75" i="1"/>
  <c r="S75" i="1"/>
  <c r="U75" i="1"/>
  <c r="M75" i="1"/>
  <c r="AH75" i="1" l="1"/>
  <c r="AK7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Kimberly Palacio Neira</author>
    <author>tc={6FE5C10E-3370-48E6-AC85-6218EEF200AC}</author>
    <author>tc={77BDB3B7-87DC-4AA0-ACEB-30FD5DB29F66}</author>
    <author>tc={F973DF80-7512-49E7-B631-C86ED2F952EC}</author>
    <author>tc={5B3A383B-AB83-4234-B602-66E48901CEA2}</author>
    <author>tc={E8429A86-D6C2-4AF1-B12B-F11578EE1A84}</author>
    <author>tc={4545B097-B0F8-4572-BAE1-FB008579E21F}</author>
    <author>tc={483D2468-4C8C-405A-9129-A641F0889244}</author>
    <author>tc={13821101-A256-4027-8D8D-833E4575B00E}</author>
    <author>tc={3BD16E9A-E9BC-4652-80A1-E1588EEE8317}</author>
    <author>tc={B2C0B005-BCB4-48F2-8CB4-50725A3F3D70}</author>
    <author>tc={EFCFE75F-01CD-44BE-957D-0CE8EAA75F45}</author>
    <author>tc={ED0E37B8-5879-4001-8217-8638A4FC6008}</author>
    <author>tc={256C18C2-22BA-457A-B0ED-791CEBAAA09F}</author>
    <author>tc={3AAF6154-10A8-492B-A911-7BAE4FFDFD96}</author>
    <author>tc={697B5E74-0B5B-41E8-977F-4CAFFF3FA2F9}</author>
  </authors>
  <commentList>
    <comment ref="E8" authorId="0" shapeId="0" xr:uid="{00000000-0006-0000-0000-000001000000}">
      <text>
        <r>
          <rPr>
            <b/>
            <sz val="9"/>
            <color indexed="81"/>
            <rFont val="Tahoma"/>
            <family val="2"/>
          </rPr>
          <t xml:space="preserve">TEMAS OPCIONALES:
</t>
        </r>
        <r>
          <rPr>
            <sz val="9"/>
            <color indexed="81"/>
            <rFont val="Tahoma"/>
            <family val="2"/>
          </rPr>
          <t>1. Informar Resultados de Mediciones de Higiene Industrial
2. Resultados Batería de Riesgo Psicosocial
3. Indicadores SGSST
4. Recursos
5. Resultados Estándares Mínimos
6. Cumplimiento Normativo.
7. Actualización de la Política SGSST
8. Gestión del Cambio
9. Accidentes y Enfermedad Laboral
10. Resultados de Auditoria.</t>
        </r>
      </text>
    </comment>
    <comment ref="C9" authorId="1" shapeId="0" xr:uid="{6FE5C10E-3370-48E6-AC85-6218EEF200AC}">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El comité es un organo independiente y unicamente remite informes de gestión al representante legal, por lo cual no hay forma de que desde SST garanticen que el 100% de los casos sean atendidos puesto que esta es responsabilidad exclusiva del comité. Si quieren generar actividades que mejoren el clima laboral deben verificar lo que se cruce en el plan de bienestar como resultado de la evaluación de clima laboral
Respuesta:
    Se modifica el objetivo y la meta, teniendo en cuenta que la actividad se enmarca en el seguimiento de la ejecución de las reuniones del COCOLA. </t>
      </text>
    </comment>
    <comment ref="C12" authorId="2" shapeId="0" xr:uid="{77BDB3B7-87DC-4AA0-ACEB-30FD5DB29F66}">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Con esta actividad cumplen parcialmente el objetivo, porque garantizar la competnecias técnicas se debe enlazar con el plan de capacitación 
Respuesta:
    En atención a su observación se modifica el objetivo, suprimiendo las competencias técnicas, teniendo en cuenta que el espiritu de la actividad es que el personal que realiza trabajos de alto riesgo cuenten con el certificado de actitud medica. 
Respuesta:
    Ya que las competencias se obtienen luego de cumplir con el certificado medico, a través del CECSA </t>
      </text>
    </comment>
    <comment ref="B13" authorId="3" shapeId="0" xr:uid="{F973DF80-7512-49E7-B631-C86ED2F952EC}">
      <text>
        <t>[Comentario encadenado]
Su versión de Excel le permite leer este comentario encadenado; sin embargo, las ediciones que se apliquen se quitarán si el archivo se abre en una versión más reciente de Excel. Más información: https://go.microsoft.com/fwlink/?linkid=870924
Comentario:
    Las actas son el registro de la actividad, en realidad el objetivo no debe estar asociado a las actas, el objetivo tiene que ver con el seguimiento de la alta dirección
Respuesta:
    Perfecto, se modifica de acuerdo a la observación.</t>
      </text>
    </comment>
    <comment ref="B15" authorId="4" shapeId="0" xr:uid="{5B3A383B-AB83-4234-B602-66E48901CEA2}">
      <text>
        <t>[Comentario encadenado]
Su versión de Excel le permite leer este comentario encadenado; sin embargo, las ediciones que se apliquen se quitarán si el archivo se abre en una versión más reciente de Excel. Más información: https://go.microsoft.com/fwlink/?linkid=870924
Comentario:
    Si la actividad menciona contratistas , el objetivo debe mencionarlos porque el objetivo como está redactado es muy amplio, no es específico cuando la actividad si lo es
Respuesta:
    Se modifica de acuerdo a la onservación</t>
      </text>
    </comment>
    <comment ref="B16" authorId="5" shapeId="0" xr:uid="{E8429A86-D6C2-4AF1-B12B-F11578EE1A84}">
      <text>
        <t>[Comentario encadenado]
Su versión de Excel le permite leer este comentario encadenado; sin embargo, las ediciones que se apliquen se quitarán si el archivo se abre en una versión más reciente de Excel. Más información: https://go.microsoft.com/fwlink/?linkid=870924
Comentario:
    Contaminantes del aire unicamente? , s , la protección es para gases y vapores tóxicos  y material particulado en el caso de ciac
Respuesta:
    Se modifica de acuerdo a la observación.</t>
      </text>
    </comment>
    <comment ref="B19" authorId="6" shapeId="0" xr:uid="{4545B097-B0F8-4572-BAE1-FB008579E21F}">
      <text>
        <t>[Comentario encadenado]
Su versión de Excel le permite leer este comentario encadenado; sin embargo, las ediciones que se apliquen se quitarán si el archivo se abre en una versión más reciente de Excel. Más información: https://go.microsoft.com/fwlink/?linkid=870924
Comentario:
    El objetivo tiene 3 verbos , revisar exactamente lo que quieren lograr
Respuesta:
    Se modifica de acuerdo a la observación</t>
      </text>
    </comment>
    <comment ref="C19" authorId="7" shapeId="0" xr:uid="{483D2468-4C8C-405A-9129-A641F0889244}">
      <text>
        <t>[Comentario encadenado]
Su versión de Excel le permite leer este comentario encadenado; sin embargo, las ediciones que se apliquen se quitarán si el archivo se abre en una versión más reciente de Excel. Más información: https://go.microsoft.com/fwlink/?linkid=870924
Comentario:
    En esta meta no pueden dejarla por debajo del 100% es un tema de requisito legal, no hay tolerancia en la desviación 
Respuesta:
    Se acoge la observación, y se modifica la Meta.</t>
      </text>
    </comment>
    <comment ref="C23" authorId="8" shapeId="0" xr:uid="{13821101-A256-4027-8D8D-833E4575B00E}">
      <text>
        <t>[Comentario encadenado]
Su versión de Excel le permite leer este comentario encadenado; sin embargo, las ediciones que se apliquen se quitarán si el archivo se abre en una versión más reciente de Excel. Más información: https://go.microsoft.com/fwlink/?linkid=870924
Comentario:
    La actividad debe centrarse en el cumplimiento de las actividades de capacitacion en relación con la cobertura del personal objetivo
Respuesta:
    Se amplia la descripción de la Meta y la Actividad, introduciendo la actividad del personal objeto, Trabajos de Alturas y Espacios Confinados.</t>
      </text>
    </comment>
    <comment ref="C24" authorId="9" shapeId="0" xr:uid="{3BD16E9A-E9BC-4652-80A1-E1588EEE8317}">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Si el 85% del personal de brigada cumple con los requisitos legales esta bien, de lo contrario revisen muy bien la distrubución de las personas
Respuesta:
    No es un tema legal, son competencias técnicas, operativas y actitudinales que le permitan actuar de forma segura, rápida y eficaz ante cualquier situación de emergencia, con ese porcentaje se puede dar respuesta a una emergencia.
Respuesta:
    Con ese porcentaje de competencias, por ejemplo, un brigadista de evacuación con conocimientos básicos en primeros auxilios y extinción inicial, puede apoyar en la gestión de una emergencia.
</t>
      </text>
    </comment>
    <comment ref="B25" authorId="10" shapeId="0" xr:uid="{B2C0B005-BCB4-48F2-8CB4-50725A3F3D70}">
      <text>
        <t>[Comentario encadenado]
Su versión de Excel le permite leer este comentario encadenado; sin embargo, las ediciones que se apliquen se quitarán si el archivo se abre en una versión más reciente de Excel. Más información: https://go.microsoft.com/fwlink/?linkid=870924
Comentario:
    Sobra apartir del . 
Respuesta:
    Se modifica de acuerdo a la observación</t>
      </text>
    </comment>
    <comment ref="C25" authorId="11" shapeId="0" xr:uid="{EFCFE75F-01CD-44BE-957D-0CE8EAA75F45}">
      <text>
        <t>[Comentario encadenado]
Su versión de Excel le permite leer este comentario encadenado; sin embargo, las ediciones que se apliquen se quitarán si el archivo se abre en una versión más reciente de Excel. Más información: https://go.microsoft.com/fwlink/?linkid=870924
Comentario:
    El tema es muy sensibley riesgoso, la frecuencia de la actividad debe ser coherente con el estado actual y el riesgo que representa, como minimo se deberia realizar cada dos meses
Respuesta:
    No se acoge la observación, teniendo en cuenta que no  existe una norma colombiana que establezca una frecuencia única y obligatoria específicamente para inspecciones de riesgos químicos. Sin embargo, las guías y lineamientos oficiales del SG‑SST sí indican criterios generales para definir la periodicidad de las inspecciones de seguridad, incluyendo las químicas, Las revisiones deben realizarse al menos una vez al año, o con mayor frecuencia si el nivel de riesgo lo exige.
La periodicidad debe definirse de acuerdo con:
Índice de accidentes o incidentes relacionados con químicos. 
Naturaleza de los productos químicos (toxicidad, inflamabilidad, reactividad). 
Cambios en procesos, almacenamiento o sustancias. 
Valoración del riesgo del área o actividad.
Por lo anterior mantenemos la frecuencia establecida.</t>
      </text>
    </comment>
    <comment ref="C26" authorId="12" shapeId="0" xr:uid="{ED0E37B8-5879-4001-8217-8638A4FC6008}">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Las inspecciones debendarle cobertura a todas las áreas, es mejor que programen varias en el año y dividan las áreas en los meses del año, recordar lo enontrado en auditoria interna
Respuesta:
    Se acoge la observación parcialmente en cuanto a realizar inspecciones al 100% de las áreas de la a Corporación, con una frecuencia trimestral.
</t>
      </text>
    </comment>
    <comment ref="E30" authorId="0" shapeId="0" xr:uid="{00000000-0006-0000-0000-000002000000}">
      <text>
        <r>
          <rPr>
            <b/>
            <sz val="9"/>
            <color indexed="81"/>
            <rFont val="Tahoma"/>
            <family val="2"/>
          </rPr>
          <t xml:space="preserve">TEMAS OPCIONALES:
</t>
        </r>
        <r>
          <rPr>
            <sz val="9"/>
            <color indexed="81"/>
            <rFont val="Tahoma"/>
            <family val="2"/>
          </rPr>
          <t>1.Informar Resultados de Mediciones de Higiene Industrial
2. Resultados Batería de Riesgo Psicosocial
3. Indicadores SGSST
4. Recursos
5. Resultados Estándares Mínimos
6. Cumplimiento Normativo.
7. Resultados de Auditoria</t>
        </r>
      </text>
    </comment>
    <comment ref="C33" authorId="13" shapeId="0" xr:uid="{256C18C2-22BA-457A-B0ED-791CEBAAA09F}">
      <text>
        <t>[Comentario encadenado]
Su versión de Excel le permite leer este comentario encadenado; sin embargo, las ediciones que se apliquen se quitarán si el archivo se abre en una versión más reciente de Excel. Más información: https://go.microsoft.com/fwlink/?linkid=870924
Comentario:
    Acá no pueden ser el 95 % debe ser el 100%
Respuesta:
    Se acoge la observación y se modifica la meta.</t>
      </text>
    </comment>
    <comment ref="C42" authorId="14" shapeId="0" xr:uid="{3AAF6154-10A8-492B-A911-7BAE4FFDFD96}">
      <text>
        <t>[Comentario encadenado]
Su versión de Excel le permite leer este comentario encadenado; sin embargo, las ediciones que se apliquen se quitarán si el archivo se abre en una versión más reciente de Excel. Más información: https://go.microsoft.com/fwlink/?linkid=870924
Comentario:
    En cuanto tiempo como máximo?
Respuesta:
    Se acoge la observación y se modifica la meta.</t>
      </text>
    </comment>
    <comment ref="E43" authorId="0" shapeId="0" xr:uid="{00000000-0006-0000-0000-000003000000}">
      <text>
        <r>
          <rPr>
            <b/>
            <sz val="9"/>
            <color indexed="81"/>
            <rFont val="Tahoma"/>
            <family val="2"/>
          </rPr>
          <t xml:space="preserve">TEMAS OPCIONALES:
</t>
        </r>
        <r>
          <rPr>
            <sz val="9"/>
            <color indexed="81"/>
            <rFont val="Tahoma"/>
            <family val="2"/>
          </rPr>
          <t>1. Donación Sangre (Cruz Roja)
2. Simulación Realidad Virtual Extintores y TAR (ARL)
3. Rumba Terapia
4. Obsequios (ARL)</t>
        </r>
        <r>
          <rPr>
            <b/>
            <sz val="9"/>
            <color indexed="81"/>
            <rFont val="Tahoma"/>
            <family val="2"/>
          </rPr>
          <t xml:space="preserve"> (POSIBLE KIT EMERGENCIAS A PERSONAL BRIGADISTA)</t>
        </r>
        <r>
          <rPr>
            <sz val="9"/>
            <color indexed="81"/>
            <rFont val="Tahoma"/>
            <family val="2"/>
          </rPr>
          <t xml:space="preserve">
5. Tigre (ARL)
6. Temas de (CAPACITACIÓN PROMOCIÓN Y PREVENCIÓN SALUD)
</t>
        </r>
        <r>
          <rPr>
            <b/>
            <sz val="9"/>
            <color indexed="81"/>
            <rFont val="Tahoma"/>
            <family val="2"/>
          </rPr>
          <t xml:space="preserve">CAPACITACIÓN SALA LACTANCIA:
</t>
        </r>
        <r>
          <rPr>
            <sz val="9"/>
            <color indexed="81"/>
            <rFont val="Tahoma"/>
            <family val="2"/>
          </rPr>
          <t xml:space="preserve">Jornada #1
1. Beneficios de la lactancia materna.
2. Cuidados de la madre y el bebé (signos de alarma).
3. Técnicas y posiciones para el amamantamiento.
Jornada #2 
1. Técnicas de extracción, conservación, transporte y suministro de la leche materna.
2. Riesgos del uso del biberón y la leche materna.
Jornada #3 
1. Normativa que protege la maternidad y lactancia materna en Colombia.
2. Alimentación complementaria.
</t>
        </r>
      </text>
    </comment>
    <comment ref="E45" authorId="0" shapeId="0" xr:uid="{00000000-0006-0000-0000-000004000000}">
      <text>
        <r>
          <rPr>
            <b/>
            <sz val="9"/>
            <color indexed="81"/>
            <rFont val="Tahoma"/>
            <family val="2"/>
          </rPr>
          <t xml:space="preserve">TEMAS OPCIONALES:
</t>
        </r>
        <r>
          <rPr>
            <sz val="9"/>
            <color indexed="81"/>
            <rFont val="Tahoma"/>
            <family val="2"/>
          </rPr>
          <t>- QUIMICO (SOLVENTES, SILICE, BTX, CROMO  Y PARTICULADO)
- ILUMINACIÓN
- VIBRACIÓN SEGMENTADA (PISTOLAS NEUMATICAS)
- SONOMETRIA
- DOSIMETRIA PUNTO RUIDO</t>
        </r>
      </text>
    </comment>
    <comment ref="E47" authorId="0" shapeId="0" xr:uid="{00000000-0006-0000-0000-000005000000}">
      <text>
        <r>
          <rPr>
            <b/>
            <sz val="9"/>
            <color indexed="81"/>
            <rFont val="Tahoma"/>
            <family val="2"/>
          </rPr>
          <t xml:space="preserve">TEMAS OPCIONALES:
</t>
        </r>
        <r>
          <rPr>
            <sz val="9"/>
            <color indexed="81"/>
            <rFont val="Tahoma"/>
            <family val="2"/>
          </rPr>
          <t xml:space="preserve">
</t>
        </r>
        <r>
          <rPr>
            <b/>
            <sz val="9"/>
            <color indexed="81"/>
            <rFont val="Tahoma"/>
            <family val="2"/>
          </rPr>
          <t xml:space="preserve">1. </t>
        </r>
        <r>
          <rPr>
            <sz val="9"/>
            <color indexed="81"/>
            <rFont val="Tahoma"/>
            <family val="2"/>
          </rPr>
          <t xml:space="preserve">SISMO
</t>
        </r>
        <r>
          <rPr>
            <b/>
            <sz val="9"/>
            <color indexed="81"/>
            <rFont val="Tahoma"/>
            <family val="2"/>
          </rPr>
          <t>2.</t>
        </r>
        <r>
          <rPr>
            <sz val="9"/>
            <color indexed="81"/>
            <rFont val="Tahoma"/>
            <family val="2"/>
          </rPr>
          <t xml:space="preserve"> INCENDIO
</t>
        </r>
        <r>
          <rPr>
            <b/>
            <sz val="9"/>
            <color indexed="81"/>
            <rFont val="Tahoma"/>
            <family val="2"/>
          </rPr>
          <t xml:space="preserve">3. </t>
        </r>
        <r>
          <rPr>
            <sz val="9"/>
            <color indexed="81"/>
            <rFont val="Tahoma"/>
            <family val="2"/>
          </rPr>
          <t xml:space="preserve">ALTURAS y/o CONFINADOS
</t>
        </r>
        <r>
          <rPr>
            <b/>
            <sz val="9"/>
            <color indexed="81"/>
            <rFont val="Tahoma"/>
            <family val="2"/>
          </rPr>
          <t xml:space="preserve">4. </t>
        </r>
        <r>
          <rPr>
            <sz val="9"/>
            <color indexed="81"/>
            <rFont val="Tahoma"/>
            <family val="2"/>
          </rPr>
          <t>TERRORISMO</t>
        </r>
        <r>
          <rPr>
            <b/>
            <sz val="9"/>
            <color indexed="81"/>
            <rFont val="Tahoma"/>
            <family val="2"/>
          </rPr>
          <t xml:space="preserve">
5. </t>
        </r>
        <r>
          <rPr>
            <sz val="9"/>
            <color indexed="81"/>
            <rFont val="Tahoma"/>
            <family val="2"/>
          </rPr>
          <t>QUÍMICO</t>
        </r>
      </text>
    </comment>
    <comment ref="C49" authorId="15" shapeId="0" xr:uid="{697B5E74-0B5B-41E8-977F-4CAFFF3FA2F9}">
      <text>
        <t>[Comentario encadenado]
Su versión de Excel le permite leer este comentario encadenado; sin embargo, las ediciones que se apliquen se quitarán si el archivo se abre en una versión más reciente de Excel. Más información: https://go.microsoft.com/fwlink/?linkid=870924
Comentario:
    Deben acotar este tema porque al 100 % de los proveedores es imposible que tengan alcance, esto se hace de acuerdo auna priorización, mencionarlo en la actividad
Respuesta:
    La auditoria es solo para el proveedor de servicios de cursos de alturas y espacios confinados, se modifica el objetivo y la meta.</t>
      </text>
    </comment>
    <comment ref="E61" authorId="0" shapeId="0" xr:uid="{00000000-0006-0000-0000-000006000000}">
      <text>
        <r>
          <rPr>
            <b/>
            <sz val="9"/>
            <color indexed="81"/>
            <rFont val="Tahoma"/>
            <family val="2"/>
          </rPr>
          <t xml:space="preserve">SOLICITUD:
</t>
        </r>
        <r>
          <rPr>
            <sz val="9"/>
            <color indexed="81"/>
            <rFont val="Tahoma"/>
            <family val="2"/>
          </rPr>
          <t>1. Obsequios Semana SST
2. Inspecciones
3. Capacitaciones
4. Asesorías SGSST
5. Mediciones Higiénicas Industriales
6. Formación Pista Brigada
7. Proveedores (Todos los Riesgos)
8. Apoyo Batería Riesgo Psicosocial
10. APP SURA (Seguimiento Condiciones de Trabajo)
11. CLASIFICAR LAS NECESIDADES PARA AMBAS SEDES
12. AUMENTAR LA NECESIDAD SEGÚN TAMAÑO EMPRESA.
13. REHAVID (Apoyo Integral)</t>
        </r>
      </text>
    </comment>
    <comment ref="E63" authorId="0" shapeId="0" xr:uid="{00000000-0006-0000-0000-000007000000}">
      <text>
        <r>
          <rPr>
            <b/>
            <sz val="9"/>
            <color indexed="81"/>
            <rFont val="Tahoma"/>
            <family val="2"/>
          </rPr>
          <t>VERIFICACIÓN DE EJECUCIÓN EN ENERO DEL AÑO SIGUIENTE</t>
        </r>
      </text>
    </comment>
    <comment ref="E66" authorId="0" shapeId="0" xr:uid="{00000000-0006-0000-0000-000008000000}">
      <text>
        <r>
          <rPr>
            <sz val="9"/>
            <color indexed="81"/>
            <rFont val="Tahoma"/>
            <family val="2"/>
          </rPr>
          <t>Módulo 1: Fundamentos y Conceptos
Introducción a la Capacitación
Marco Teórico y Definiciones
Roles y Responsabilidades de los Miembros
Módulo 2: Procedimientos y Protocolos
Recepción y Tramitación de Quejas
Proceso de Mediación y Conciliación
Documentación y Manejo de la Información
Elaboración y Presentación de Informes
Módulo 3: Habilidades Interpersonales
Comunicación Asertiva y Eficaz
Escucha Activa y Empatía
Técnicas de Resolución de Conflictos
Gestión Emocional
Módulo 4: Prevención y Seguimiento
Rol Preventivo del Comité
Actividades de Sensibilización
Seguimiento y Cierre de Casos
Mejora Continua del Proceso</t>
        </r>
      </text>
    </comment>
  </commentList>
</comments>
</file>

<file path=xl/sharedStrings.xml><?xml version="1.0" encoding="utf-8"?>
<sst xmlns="http://schemas.openxmlformats.org/spreadsheetml/2006/main" count="893" uniqueCount="461">
  <si>
    <t>MATRIZ DE CUMPLIMIENTO AL PLAN DE TRABAJO ANUAL DEL SG-SST</t>
  </si>
  <si>
    <r>
      <t xml:space="preserve">Código:  </t>
    </r>
    <r>
      <rPr>
        <sz val="11"/>
        <color theme="1"/>
        <rFont val="Calibri"/>
        <family val="2"/>
        <scheme val="minor"/>
      </rPr>
      <t>MTZ-2-04-008</t>
    </r>
  </si>
  <si>
    <r>
      <t>Versión:</t>
    </r>
    <r>
      <rPr>
        <sz val="11"/>
        <color theme="1"/>
        <rFont val="Calibri"/>
        <family val="2"/>
        <scheme val="minor"/>
      </rPr>
      <t xml:space="preserve"> 10</t>
    </r>
  </si>
  <si>
    <t>N°</t>
  </si>
  <si>
    <t>OBJETIVOS</t>
  </si>
  <si>
    <t>METAS</t>
  </si>
  <si>
    <t>ACTIVIDADES</t>
  </si>
  <si>
    <t>RECURSOS</t>
  </si>
  <si>
    <t>RESPONSABLE</t>
  </si>
  <si>
    <t>TRIMESTRE I</t>
  </si>
  <si>
    <t>TRIMESTRE II</t>
  </si>
  <si>
    <t>TRIMESTRE III</t>
  </si>
  <si>
    <t>TRIMESTRE IV</t>
  </si>
  <si>
    <t>EVIDENCIA</t>
  </si>
  <si>
    <t>CONSOLIDADO</t>
  </si>
  <si>
    <t>OBSERVACIONES</t>
  </si>
  <si>
    <t>P</t>
  </si>
  <si>
    <t>E</t>
  </si>
  <si>
    <t>R</t>
  </si>
  <si>
    <t>%CUMPLIMIENTO</t>
  </si>
  <si>
    <t>BOLETÍN SST</t>
  </si>
  <si>
    <t>HUMANO, TECNOLÓGICO Y DOCUMENTAL</t>
  </si>
  <si>
    <t>GTAHU (SST)/ 
COMUNICACIONES/ 
GTICS</t>
  </si>
  <si>
    <t>Correo Electronico</t>
  </si>
  <si>
    <t>Mantener una asistencia promedio del 60% de los miembros principales del COPASST en al menos el 100% de las reuniones ordinarias mensuales programadas durante el año</t>
  </si>
  <si>
    <t xml:space="preserve">SEGUIMIENTO LAS REUNIONES DEL COPASST </t>
  </si>
  <si>
    <t>GTAHU (SST)/ 
COPASST</t>
  </si>
  <si>
    <t>Acta de Reunión</t>
  </si>
  <si>
    <t>SEGUIMIENTO EJECUCIÓN COMITÉ DE CONVIVENCIA LABORAL (COCOLA)</t>
  </si>
  <si>
    <t>GTAHU (SST)/ 
COCOLA</t>
  </si>
  <si>
    <t>Estadística para los casos recibidos vs. Gestionados</t>
  </si>
  <si>
    <t>Lograr el 100% de la actualización y análisis trimestral de los indicadores definidos en el plan anual del SGSST.</t>
  </si>
  <si>
    <t>ACTUALIZACIÓN INDICADORES SGSST</t>
  </si>
  <si>
    <t>GTAHU (SST)/
SIGCA
GADMI</t>
  </si>
  <si>
    <t>Registro Actualizado</t>
  </si>
  <si>
    <t>Mantener el 100% de las mediciones de radiación del personal de NDT Monitoreando los limites permisibles</t>
  </si>
  <si>
    <t>GTAHU (SST)/ 
OCCAL (NDT)</t>
  </si>
  <si>
    <t>Análisis de Dosimetría
Registro de Recambio</t>
  </si>
  <si>
    <t>Mantener el 100% de cumplimiento en la gestión de hallazgos médicos, asegurando la comunicación oportuna de los conceptos de aptitud que requieran capacitación, reentrenamiento o reubicación del personal.</t>
  </si>
  <si>
    <t>GTAHU (SST)/ 
CECSA/ 
COLABORADOR/
GESTORES DE ENTRENAMIENTO/ 
COORDINADOR DE ALTURAS/ 
JEFE INMEDIATO</t>
  </si>
  <si>
    <t>ELABORACIÓN ACTAS DE GESTIÓN DE SEGURIDAD Y SALUD EN EL TRABAJO</t>
  </si>
  <si>
    <t>RESPONSABLE SGSST
COORDINADOR GTAHU</t>
  </si>
  <si>
    <t>Alcanzar el 100% de la cobertura de la población objeto de los exámenes, logrando notificar a cada trabajador y jefe inmediato para que asista a su cita médica en el mes programado durante el año.</t>
  </si>
  <si>
    <t>SEGUIMIENTO EVALUACIONES MÉDICAS OCUPACIONALES</t>
  </si>
  <si>
    <t>GTAHU (SST)/ COLABORADOR/ JEFE INMEDIATO</t>
  </si>
  <si>
    <t>Concepto Médico Ocupacional
Notificación de Recomendaciones (Cuando Aplique)</t>
  </si>
  <si>
    <t>VERIFICACIÓN DE CRITERIOS DE PROVEEDORES Y CONTRATISTAS</t>
  </si>
  <si>
    <t>GTAHU (SST)/ 
SUPERVISOR TÉCNICO DE CONTRATO/ 
GCONT</t>
  </si>
  <si>
    <t>ESMER Verificado en DataDoc
Control de Asistencia Briefing de Seguridad</t>
  </si>
  <si>
    <t>Lograr el 100% de la inspección mensual de los EPP respiratorios del personal expuesto a químicos, asegurando que el 100% de los equipos defectuosos o vencidos sean reemplazados en un plazo no mayor a 10 días hábiles.</t>
  </si>
  <si>
    <t>INSPECCIÓN EPP RESPIRATORIO</t>
  </si>
  <si>
    <t>GTAHU (SST)/ 
COPASST/ 
SUPERVISORES O LIDERES DE ÁREA</t>
  </si>
  <si>
    <t>Registro de Inspección (Supervisor O Líder de Área)</t>
  </si>
  <si>
    <t>Realizar el 100% de las inspecciones programadas, asegurando que el 100% de las no conformidades detectadas sean corregidas en un plazo máximo de 30 días hábiles.</t>
  </si>
  <si>
    <t>INSPECCIÓN DE EQUIPOS PRIMEROS AUXILIOS (BOTIQUINES)</t>
  </si>
  <si>
    <t>GTAHU (SST)/ 
COPASST/ 
BRIGADISTAS</t>
  </si>
  <si>
    <t>Registro de Inspección</t>
  </si>
  <si>
    <t>Inspeccionar el 100% de los botiquines (mín. 20 unidades) cada trimestre de 2026, evidenciando un 100% de conformidad en contenido y estado.</t>
  </si>
  <si>
    <t>INSPECCIÓN DE EQUIPOS DE EMERGENCIAS (EXTINTORES)</t>
  </si>
  <si>
    <t xml:space="preserve"> </t>
  </si>
  <si>
    <t>p</t>
  </si>
  <si>
    <t xml:space="preserve">GCONT/
GTAHU (SST)
AMBIENTAL/
GRABA/
GEMAN/
GEPRO/
GEDIS/
GADMI/
TAR/
</t>
  </si>
  <si>
    <t>Inventario</t>
  </si>
  <si>
    <t>Garantizar que al menos el 90% de los documentos críticos del SGSST sean revisados, actualizados y socializados al personal relevante dentro de un período de 60 días a partir de su aprobación.</t>
  </si>
  <si>
    <t>REVISAR, ACTUALIZAR Y DIVULGAR LOS POLÍTICAS, PLANES (PVES), PROGRAMAS, PROCEDIMIENTOS, INSTRUCTIVOS Y FORMATOS DEL SGSST, DE ACUERDO A LA NORMATIVIDAD LEGAL VIGENTES.</t>
  </si>
  <si>
    <t>RESPONSABLE SGSST
ALTA DIRECCIÓN/ 
COMUNICACIONES/ 
GTICS
COORDINACIÓN GTAHU
SIGCA</t>
  </si>
  <si>
    <t>Documentos Actualizados (DataDoc)
Divulgación</t>
  </si>
  <si>
    <t>Inspeccionar aleatoriamente según programación, notificar 100% de los hallazgos al Coordinador de Alturas de conformidad en funcionalidad y certificación.</t>
  </si>
  <si>
    <t>INSPECCIÓN ALEATORIA SISTEMAS DE ACCESO Y EQUIPOS DE PROTECCIÓN CONTRA CAÍDAS EN ALTURAS</t>
  </si>
  <si>
    <t>GTAHU (SST)/ 
COPASST/ 
COORDINADOR DE ALTURAS/
ETAA/
GRABA (HERRAMIENTAS)</t>
  </si>
  <si>
    <t>Registro de Inspección
Notificación Coordinador de Alturas</t>
  </si>
  <si>
    <t>Realizar inspecciones aleatorias de seguridad vial al 50% de la flota de vehículos de la empresa.</t>
  </si>
  <si>
    <t>INSPECCIÓN DE SEGURIDAD VIAL</t>
  </si>
  <si>
    <t>GTAHU (SST)/ 
COPASST/ 
GADMI</t>
  </si>
  <si>
    <t>Registro Inspección</t>
  </si>
  <si>
    <t>VICAD
VICOP
COORDINADOR GTAHU 
GTAHU (SST)/ 
CECSA/ 
GESTOR DE ENTRENAMIENTOS</t>
  </si>
  <si>
    <t>Comunicados de Seguimiento</t>
  </si>
  <si>
    <t>Lograr que el 85% de los brigadistas participen en las capacitaciones</t>
  </si>
  <si>
    <t>CAPACITACIÓN DE BRIGADA (FORMACIÓN INTEGRAL): 
1. Fundamentación Teórica
2. Brigada de Primeros Auxilios
3. Brigada Contra Incendios
4. Brigada de Evacuación y Rescate
5. Simulacro y Evaluación</t>
  </si>
  <si>
    <t>GTAHU (SST)/ 
CECSA/ 
BRIGADISTAS</t>
  </si>
  <si>
    <t>Registro de Asistencia</t>
  </si>
  <si>
    <t>Realizar inspecciones de riesgo químico en las áreas que manejan sustancias peligrosas, lograr que el 80% de las no conformidades detectadas (como recipientes sin etiqueta o falta de FDS) sean corregidas.</t>
  </si>
  <si>
    <t>INSPECCIÓN RIESGO QUÍMICO</t>
  </si>
  <si>
    <t xml:space="preserve">GCONT/
GTAHU (SST)
AMBIENTAL/
GRABA/
GEMAN/
GEPRO/
GEDIS/
GADMI/
TAR/
COPASST
</t>
  </si>
  <si>
    <t>INSPECCIONES LOCATIVAS</t>
  </si>
  <si>
    <t>GTAHU (SST)/ 
COPASST/ 
GADMI/ 
OPLAI/
JEFES DE DEPENDENCIA</t>
  </si>
  <si>
    <t>Registro de Inspección
Matriz de Seguimiento de Acciones Correctivas</t>
  </si>
  <si>
    <t>Seguimiento que el 100% del personal de SST, miembros del COPASST, del Comité de Convivencia Laboral y coordinadores de trabajo en alturas aprueben el curso de 50 o 20 horas del SGSST en un plazo máximo de 30 días hábiles desde la fecha de su asignación o nombramiento.</t>
  </si>
  <si>
    <t>SEGUIMIENTO VIGENCIA DE CURSO DE 50/20 HORAS SGSST (MIEMBROS COPASST, COORDINADORES TSA, PERSONAL SST)</t>
  </si>
  <si>
    <t>GTAHU (SST)/ 
COPASST/ 
COCOLA/
COORDINADORES TSA</t>
  </si>
  <si>
    <t>Certificado</t>
  </si>
  <si>
    <t>Reducir en un 70% las no conformidades críticas detectadas en la inspección.</t>
  </si>
  <si>
    <t>INSPECCIÓN GENERAL DE EMERGENCIAS</t>
  </si>
  <si>
    <t>GTAHU (SST)/ 
COPASST/ 
BRIGADISTAS/
GADMI</t>
  </si>
  <si>
    <t>Garantizar que el 100% de los equipos se encuentren calibrado, informando las novedades al encargado de custodia.</t>
  </si>
  <si>
    <t>SEGUIMIENTO CALIBRACIÓN DETECTOR DE ATMOSFERAS POR PARTE DEL ALMACÉN HERRAMIENTAS (GALMA)</t>
  </si>
  <si>
    <t>GRABA
GTAHU (SST)/ 
GCONT</t>
  </si>
  <si>
    <t>Comunicación Estado de Calibración al Encargado de Custodia</t>
  </si>
  <si>
    <t>Garantizar la mejora continua del Sistema de Gestión de Seguridad y Salud en el Trabajo (SG-SST), evaluando su desempeño, efectividad y cumplimiento legal, para asegurar la protección de la integridad de los colaboradores y la sostenibilidad de las operaciones.</t>
  </si>
  <si>
    <t>Realizar la revisión anual con la Alta Dirección del SG-SST en la fecha establecida, logrando que el 80% de los planes de acción resultantes de la revisión se implementen y ejecuten de manera efectiva.</t>
  </si>
  <si>
    <t>REVISIÓN  DEL SG-SST POR LA ALTA DIRECCIÓN Y REALIZAR RENDICIÓN DE CUENTAS</t>
  </si>
  <si>
    <t>RESPONSABLE SGSST
ALTA DIRECCIÓN/
COORDINACIÓN GTAHU/
VICAD/
COPASST</t>
  </si>
  <si>
    <t>Acta de Reunión
Boletín informativo</t>
  </si>
  <si>
    <t>Seguimiento al COPASST para el informe de rendición de cuentas del COPASST a la alta dirección y a los trabajadores en el 60% sea comunicado.</t>
  </si>
  <si>
    <t>SEGUIMIENTO AL INFORME RENDICIÓN DE CUENTAS COPASST</t>
  </si>
  <si>
    <t>Entregar el informe de rendición de cuentas del Comité de Convivencia Laboral de manera trimestral, logrando que el 80% de los casos registrados sean atendidos y que las recomendaciones del comité sean implementadas en un 70% por la dirección, en un plazo no mayor a tres meses.</t>
  </si>
  <si>
    <t>INFORME RENDICIÓN DE CUENTAS COMITÉ DE CONVIVENCIA LABORAL (COCOLA)</t>
  </si>
  <si>
    <t>RESPONSABLE SGSST
ALTA DIRECCIÓN/
COORDINACIÓN GTAHU/
PERSONAL RESPOSANBLE DE BIENESTAR/ 
VICAD/
COCOLA</t>
  </si>
  <si>
    <t>SEGUIMIENTO A LA ACTUALIZACIÓN DEL NORMOGRAMA CIAC, (MATRIZ LEGAL DEL SGSST).</t>
  </si>
  <si>
    <t xml:space="preserve">
OJURI/
GTAHU (SST)</t>
  </si>
  <si>
    <t>Normograma CIAC- Sección SGSST</t>
  </si>
  <si>
    <t>Lograr la revisión y actualización del 100% de los perfiles de cargo de la empresa, y asegurar que estos perfiles actualizados sean enviados al médico ocupacional permitiendo la adecuada elaboración de los profesiogramas.</t>
  </si>
  <si>
    <t>REVISIÓN Y ACTUALIZACIÓN DE LOS PERFILES DEL CARGO LOS CUALES DEBEN SER ENVIADOS AL MÉDICO OCUPACIONAL PARA LA ELABORACIÓN DE LOS PROFESIOGRAMAS Y REALIZACIÓN DE EXÁMENES MÉDICOS OCUPACIONALES</t>
  </si>
  <si>
    <t>VICAD
COORDINADOR GTAHU
OPLAI
GTAHU (SST)</t>
  </si>
  <si>
    <t>Contar con Carta de Custodia Vigente, garantizando el 100% de cobertura durante el periodo de servicio.</t>
  </si>
  <si>
    <t xml:space="preserve">SOLICITUD CARTA IPS (CUSTODIA DE LAS HISTORIAS CLÍNICAS) </t>
  </si>
  <si>
    <t>GTAHU (SST)</t>
  </si>
  <si>
    <t>Carta de Custodia</t>
  </si>
  <si>
    <t>Recibir el informe consolidado sociodemográfico de la población trabajadora por parte de la IPS. El informe deberá incluir el 100% de los datos de la población de la empresa y ser entregado en un formato digital para su análisis.</t>
  </si>
  <si>
    <t>SOLICITUD A LA IPS DEL CONSOLIDADO DE INFORME SOCIODEMOGRÁFICA DE DIAGNÓSTICO DE CONDICIONES DE SALUD.</t>
  </si>
  <si>
    <t>Informe Condiciones de Salud</t>
  </si>
  <si>
    <t>Realizar inspecciones aleatorias de riesgo eléctrico en las áreas, logrando que el 80% de las no conformidades críticas (ej. cables expuestos, tomas sobrecargadas) sean corregidas.</t>
  </si>
  <si>
    <t>INSPECCIÓN RIESGO ELÉCTRICO</t>
  </si>
  <si>
    <t>Realizar inspecciones aleatorias de EPP en  las áreas de trabajo donde se requieran los mismos, logrando que el 80% de las no conformidades detectadas (ej. EPP en mal estado, uso incorrecto) sean corregidas.</t>
  </si>
  <si>
    <t xml:space="preserve">INSPECCIÓN DE ELEMENTOS DE PROTECCIÓN PERSONAL </t>
  </si>
  <si>
    <t>GTAHU (SST)/ 
COPASST/</t>
  </si>
  <si>
    <t>Lograr que el 80% de las hojas de vida de los equipos de protección contra caídas de la empresa estén actualizadas.</t>
  </si>
  <si>
    <t>ACTUALIZACIÓN HOJAS DE VIDA EQUIPOS DE PROTECCIÓN CONTRA CAÍDAS (CONFORME AL INFORME DE INSPECCIÓN ANUAL)</t>
  </si>
  <si>
    <t>GTAHU (SST)/</t>
  </si>
  <si>
    <t>Hojas de Vida de Equipos</t>
  </si>
  <si>
    <t>Realizar inspecciones de riesgo mecánico de los equipos críticos (por ejemplo, maquinarias con partes móviles, sistemas de transmisión), logrando que el 60% de las no conformidades detectadas (como guardas de seguridad faltantes o dañadas) sean corregidas</t>
  </si>
  <si>
    <t xml:space="preserve"> INSPECCIÓN RIESGO MECÁNICO </t>
  </si>
  <si>
    <t xml:space="preserve">GTAHU (SST)/ 
COPASST/ </t>
  </si>
  <si>
    <t>Lograr la implementación del 60% de las recomendaciones emitidas por la fisioterapeuta de la ARL, como ajustes en sillas, mesas o monitores.</t>
  </si>
  <si>
    <t>INSPECCIONES ERGONÓMICAS A PUESTOS DE TRABAJO (Fisioterapeuta)</t>
  </si>
  <si>
    <t>Registro Inspección
Comunicar Resultado de la Inspección a GADMI para la Adquisición de Mobiliario Requerido.</t>
  </si>
  <si>
    <t>REINDUCCIÓN DE SEGURIDAD Y SALUD EN EL TRABAJO
(SUCCESS FACTORS)</t>
  </si>
  <si>
    <t>GTAHU (SST)/ 
CECSA/ 
COLABORADOR</t>
  </si>
  <si>
    <t>Informe Generado Success Factors (Emitido por CECSA)</t>
  </si>
  <si>
    <t>Lograr una participación del 60% del personal en las actividades programadas durante la semana de la seguridad y salud en el trabajo.</t>
  </si>
  <si>
    <t>SEMANA DE LA SEGURIDAD Y SALUD EN EL TRABAJO</t>
  </si>
  <si>
    <t>VICAD
COORDINADOR GTAHU
GTAHU (SST)/ 
COMUNICACIONES/
GTICS/
GADMI
CECSA</t>
  </si>
  <si>
    <t>Lograr que el 100% encargado de protección radiologica de prácticas industriales (NDT) renueve su licencia SDS, así como la licencia CIAC de Practica Industrial para la prestación del servicio.</t>
  </si>
  <si>
    <t>SEGUIMIENTO RENOVACIÓN LICENCIA SDS (PRACTICA INDUSTRIAL Y PERSONAL DE NDT ENCARGADO)</t>
  </si>
  <si>
    <t>Comunicado Estado Licencia Actualizada</t>
  </si>
  <si>
    <t>Realizar el 100% de las mediciones higiénicas industriales programadas para el año, asegurando que los resultados se entreguen y socialicen con el COPASST y las partes interesadas.</t>
  </si>
  <si>
    <t>MEDICIONES HIGIENICAS INDUSTRIALES Y COMUNICACIÓN DE ESTOS RESULTADOS AL COMITÉ PARITARIO DE SEGURIDAD Y SALUD EN EL TRABAJO.</t>
  </si>
  <si>
    <t>COORDINACIÓN GTAHU
GTAHU (SST)/ 
COPASST/
GADMI (Infraestructura)</t>
  </si>
  <si>
    <t>Informe Mediciones Higienicas Industriales
Comunicado Partes Interesadas</t>
  </si>
  <si>
    <t>Actualizar la matriz de peligros y riesgos en el 100% de las áreas operativas.</t>
  </si>
  <si>
    <t>REVISIÓN Y ACTUALIZACIÓN DE LA MATRIZ DE PELIGROS CON EL APOYO DE TODOS LOS NIVELES DE LA EMPRESA</t>
  </si>
  <si>
    <t>GTAHU (SST)/ 
JEFES DE DEPENDENCIA/</t>
  </si>
  <si>
    <t>Encuesta de Peligros (Jefes de Dependencias)
Matriz de Peligros Actualizada
Boletin Informando Priorización de Riesgos (Medios y Altos)</t>
  </si>
  <si>
    <t>Participación del 50% del personal brigadista.</t>
  </si>
  <si>
    <t>SIMULACRO DE ACUERDO CON EL PLAN DE EMERGENCIAS</t>
  </si>
  <si>
    <t>GTAHU (SST)/ 
BRIGADISTAS/
COMUNICACIONES/
GADMI  (SEGURIDAD FÍSICA)</t>
  </si>
  <si>
    <t>Informe de Simulacro</t>
  </si>
  <si>
    <t>Lograr que el 100% de los empleados presentes en las instalaciones participen en la evacuación durante el simulacro distrital.</t>
  </si>
  <si>
    <t>SIMULACRO DISTRITAL</t>
  </si>
  <si>
    <t>Verificar el cumplimiento de los estándares de seguridad y salud en el trabajo por parte del proveedor, asegurando que sus procesos y documentación se alinean con los requisitos contractuales y la normativa legal vigente, minimizando así los riesgos para la empresa.</t>
  </si>
  <si>
    <t>AUDITORIA PROVEEDOR (ESCUELA DE ENTRENAMIENTO DE TRABAJO EN ALTURAS Y ESPACIOS CONFINADOS)</t>
  </si>
  <si>
    <t>GTAHU (SST)/ 
OCINT/
OPLAI</t>
  </si>
  <si>
    <t>Informe de Auditoria (DataDoc)</t>
  </si>
  <si>
    <t>AUDITORIA PROVEEDOR (ALIADOS ESTRATÉGICOS)</t>
  </si>
  <si>
    <t>AUDITORIA PROVEEDOR (IPS: EVALUACIONES MÉDICAS OCUPACIONALES)</t>
  </si>
  <si>
    <t>AUDITORIA PROVEEDOR (SERVICIO DE DOSIMETRÍAS)</t>
  </si>
  <si>
    <t>Contar con cobertura del 100%  de servicio de Evaluaciones Médicas Ocupacionales con contrato vigente y firmado.</t>
  </si>
  <si>
    <t>SEGUIMIENTO CONTRATO VIGENCIAS FUTURAS (IPS: EVALUACIONES MÉDICAS OCUPACIONALES)</t>
  </si>
  <si>
    <t>HUMANO, TECNOLÓGICO, DOCUMENTAL Y FINANCIERO</t>
  </si>
  <si>
    <t>COORDINACIÓN GTAHU
GTAHU (SST)/ 
GCONT/
OPLAI</t>
  </si>
  <si>
    <t>Orden de Servicio</t>
  </si>
  <si>
    <t>Contar con cobertura del 100%  de servicio de Dosimetrías con contrato vigente y firmado.</t>
  </si>
  <si>
    <t>SEGUIMIENTO CONTRATO VIGENCIAS FUTURAS (SERVICIO DE DOSIMETRÍAS)</t>
  </si>
  <si>
    <t>Inspeccionar y recertificar el 100% de los equipos y sistemas de protección contra caídas.</t>
  </si>
  <si>
    <t>CONTRATO (INSPECCIÓN Y RECERTIFICACIÓN DE EQUIPOS Y SISTEMAS DE PROTECCION CONTRA CAIDAS)</t>
  </si>
  <si>
    <t>COORDINACIÓN GTAHU
GTAHU (SST)/ 
GCONT/
OPLAI
COORDINADOR DE ALTURAS
GADMI (INFRAESTRUCTURA)</t>
  </si>
  <si>
    <t>Orden de Servicio
Comunicado Recertificación al  Coordinador de Alturas</t>
  </si>
  <si>
    <t>Ejecutar el 100% del programa anual de mantenimiento y recarga de extintores.</t>
  </si>
  <si>
    <t>CONTRATO DE SERVICIO DE MANTENIMIENTO (Incluido: Señalización, Demarcación, Pintura, Recambio de Repuestos Defectuosos, etc), RECARGA  ANUAL E INSPECCIÓN PERIODICA TRIMESTRAL DE EXTINTORES SEDES CAMAN Y BOGOTÁ.</t>
  </si>
  <si>
    <t>CONTRATO (ADQUISICIÓN EPP, INSUMOS,  ELEMENTOS DE LOS EQUIPOS DE ATENCIÓN ANTE EMERGENCIAS, EQUIPOS DE PROTECCIÓN CONTRA CAÍDAS, ETC.) CONFORME AL PRESUPUESTO ASIGNADO DESDE OPLAI</t>
  </si>
  <si>
    <t>Orden de Compra</t>
  </si>
  <si>
    <t>Instalar detectores de humo WiFi en las áreas críticas de la empresa, asegurando su operatividad al 100%</t>
  </si>
  <si>
    <t>CONTRATO (DETECTORES DE HUMO WIFI)
 (INCLUIDO EN EL SERVICIO: INSPECCIÓN PERIODICA SEMESTRAL SEDES CAMAN Y BOGOTÁ)</t>
  </si>
  <si>
    <t>COORDINACIÓN GTAHU
GTAHU (SST)/ 
GCONT/
OPLAI
GADMI (SEGURIDAD FISICA)</t>
  </si>
  <si>
    <t>Realizar el 100% de los planes de acción de los hallazgos generados.</t>
  </si>
  <si>
    <t>AUDITORIA INTERNA SGSST (QUE INCLUYA INTEGRANTE DEL COPASST)</t>
  </si>
  <si>
    <t>VICAD
COORDINACIÓN GTAHU
GTAHU (SST)/ 
COPASST/ 
OCINT/ 
OPLAI/ 
GASOP</t>
  </si>
  <si>
    <t>Informe de Auditoria (DataDoc)
Planes de Acción (DataDoc)</t>
  </si>
  <si>
    <t>Lograr la aprobación del 100% del plan de trabajo anual de SGSST</t>
  </si>
  <si>
    <t>DEFINIR EL PLAN ANUAL DE TRABAJO DEL SIGUIENTE AÑO PARA EL CUMPLIMIENTO DEL SISTEMA DE GESTIÓN DE SST 
QUE INCLUYA:
- ACTIVIDADES DEL SGSST
- PLAN INSTITUCIONAL DE CAPACITACIÓN -PIC-
- PLAN DE CAPACITACIONES PAGAS -PCP-
- PLAN DE ADQUISICIÓN ANUAL -PAA-</t>
  </si>
  <si>
    <t xml:space="preserve">VICAD/
OPLAI/
COORDINACIÓN GTAHU/
GTAHU (SST)/ 
CECSA/ </t>
  </si>
  <si>
    <t>Plan Anual de Trabajo SGSST</t>
  </si>
  <si>
    <t>Ejecutar el 100% del Plan Anual de Trabajo del SG-SST, logrando un cumplimiento mínimo del 85% en todas las actividades programadas para el año del PAT definido con la ARL y Asesor de Seguros (RIEGEL)</t>
  </si>
  <si>
    <t>DISEÑAR Y DEFINIR EL PLAN ANUAL DE TRABAJO DEL SIGUIENTE AÑO PARA EL CUMPLIMIENTO DEL SISTEMA DE GESTIÓN DE SST (ARL Y RIEGEL)</t>
  </si>
  <si>
    <t>COORDINACIÓN GTAHU/
GTAHU (SST)/ 
ARL/ 
ASESOR SEGUROS RIEGEL</t>
  </si>
  <si>
    <t>Plan Anual de Trabajo SGSST (ARL-Asesor de Seguros)</t>
  </si>
  <si>
    <t>Realizar la autoevaluación de los Estándares Mínimos del SG-SST de la Resolución 0312 de 2019, logrando un resultado del 85% o superior de cumplimiento en la evaluación, con el fin de obtener el Plan de Mejora anual para el siguiente año.</t>
  </si>
  <si>
    <r>
      <t>REALIZAR AUTOEVALUACIÓN DE ESTÁNDARES MÍNIMOS DEL SISTEMA DE GESTIÓN DE SEGURIDAD Y SALUD EN EL TRABAJO</t>
    </r>
    <r>
      <rPr>
        <i/>
        <sz val="11"/>
        <rFont val="Calibri"/>
        <family val="2"/>
        <scheme val="minor"/>
      </rPr>
      <t xml:space="preserve"> </t>
    </r>
    <r>
      <rPr>
        <b/>
        <sz val="11"/>
        <rFont val="Calibri"/>
        <family val="2"/>
        <scheme val="minor"/>
      </rPr>
      <t>(VALIDAR 60 ESTANDARES)</t>
    </r>
  </si>
  <si>
    <t>GTAHU (SST)/ 
ARL</t>
  </si>
  <si>
    <t>Certificado de AutoEvaluación Estandares Mínimos</t>
  </si>
  <si>
    <t>Reportar el cumplimiento de los Estándares Mínimos del SG-SST al Ministerio del Trabajo a más tardar el 28 de diciembre de 2026, logrando un puntaje de cumplimiento superior al 85% para la empresa.</t>
  </si>
  <si>
    <t>REPORTE PLAN DE TRABAJO MINISTERIO DEL TRABAJO</t>
  </si>
  <si>
    <t>Formulario Calificación de Estandares Mínimos</t>
  </si>
  <si>
    <t>Diligenciar y enviar el 100% del Reporte de Autogestión del Plan Estratégico de Seguridad Vial (PESV) a la entidad correspondiente.</t>
  </si>
  <si>
    <t>REPORTE AUTOGESTIÓN PESV</t>
  </si>
  <si>
    <t>GTAHU (SST)/
GADMI</t>
  </si>
  <si>
    <t>Comunicado Entidad Correspondiente</t>
  </si>
  <si>
    <t>Capacitar al 100% de los miembros del COPASST en sus funciones y responsabilidades</t>
  </si>
  <si>
    <t xml:space="preserve">CAPACITACIÓN AL COMITÉ DE SEGURIDAD Y SALUD EN EL TRABAJO (COPASST) </t>
  </si>
  <si>
    <t>GTAHU (SST)/ 
COPASST/
CECSA</t>
  </si>
  <si>
    <t>Certificado de Capacitación</t>
  </si>
  <si>
    <t>Capacitar al 100% de los miembros del CCL en los protocolos de acoso laboral y la normativa vigente</t>
  </si>
  <si>
    <t xml:space="preserve">CAPACITACIÓN AL COMITÉ DE CONVIVENCIA EN FUNCIONES Y RESPONSABILIDADES, LEY DE ACOSO LABORAL </t>
  </si>
  <si>
    <t>GTAHU (SST)/ 
COCOLA/
CECSA</t>
  </si>
  <si>
    <t>Capacitar al 100% del personal ocupacionalmente expuesto a radiación ionizante en el uso de equipos de medición (dosimetría) y en las medidas de protección radiológica</t>
  </si>
  <si>
    <t>CAPACITACIÓN RADIACIÓN IONIZANTE (RAYOS X)
(TAR)</t>
  </si>
  <si>
    <t>GTAHU (SST)/ 
OCCAL (NDT)/
CECSA</t>
  </si>
  <si>
    <t>Lograr que el 100% de los brigadistas asignados al curso obtengan el certificado de aprobación del Cuerpo Oficial de Bomberos de Bogotá</t>
  </si>
  <si>
    <t>CURSO DE CAPACITACIÓN DE BRIGADA CONTRA INCENDIOS CLASE I (CUERPO OFICIAL DE BOMBEROS BOGOTÁ)</t>
  </si>
  <si>
    <t>Lograr que el 80% de los trabajadores que participen en el programa de formación aprueben la evaluación final de conocimientos y que, en los seis meses siguientes a la capacitación, no se registren accidentes o incidentes críticos asociados a los riesgos abordados.</t>
  </si>
  <si>
    <r>
      <rPr>
        <b/>
        <sz val="11"/>
        <rFont val="Calibri"/>
        <family val="2"/>
        <scheme val="minor"/>
      </rPr>
      <t>Capacitación "Cultura de Seguridad y Salud para Todos"</t>
    </r>
    <r>
      <rPr>
        <sz val="11"/>
        <rFont val="Calibri"/>
        <family val="2"/>
        <scheme val="minor"/>
      </rPr>
      <t xml:space="preserve">
Módulo 1: Fundamentos de Seguridad y Salud en el Trabajo
- Promoción y Prevención de Salud
- Uso Adecuado de EPP
- Conservación Auditiva
Módulo 2: Identificación y Prevención de Riesgos Específicos
- Riesgo Biomecánico
- Prevención Riesgo Químico
- Riesgo Eléctrico (TAR)
- Prevención Riesgo Psicosocial
Módulo 3: Roles y Responsabilidades
- Seguridad Vial
- Criterios de Selección y Evaluación de Proveedores y Contratistas</t>
    </r>
  </si>
  <si>
    <t xml:space="preserve">GTAHU (SST)/ 
CECSA/ </t>
  </si>
  <si>
    <t>Capacitar al personal en la prevención y control de los riesgos de alto potencial, como el trabajo en alturas, espacios confinados, izajes y trabajo en caliente. Además, se busca reforzar el conocimiento sobre el manejo de riesgos mecánicos y la prevención de la exposición a agentes carcinógenos, asegurando un entorno de trabajo más seguro y el cumplimiento de los procedimientos críticos.</t>
  </si>
  <si>
    <t>Lograr que el 100% de los trabajadores que realizan las Tareas de Alto Riesgo (TAR) aprueben la formación teórica y práctica.</t>
  </si>
  <si>
    <r>
      <rPr>
        <b/>
        <sz val="11"/>
        <rFont val="Calibri"/>
        <family val="2"/>
        <scheme val="minor"/>
      </rPr>
      <t>Capacitación "Riesgos Críticos y Tareas de Alto Riesgo (TAR)"</t>
    </r>
    <r>
      <rPr>
        <sz val="11"/>
        <rFont val="Calibri"/>
        <family val="2"/>
        <scheme val="minor"/>
      </rPr>
      <t xml:space="preserve">
Módulo 1: Fundamentos de Trabajos de Alto Riesgo
-Trabajo Seguro en Alturas (TAR)
- Espacios Confinados (TAR)
Módulo 2: Procedimientos de Control y Prevención
- Levantamientos Críticos (Izajes) (TAR)
- Trabajo en Caliente (TAR)
Módulo 3: Identificación y Prevención de Riesgos Específicos
- Riesgo Mecánico
- Prevención Agentes Carcinógenos</t>
    </r>
  </si>
  <si>
    <t>Realizar y analizar una encuesta a los actores viales de la empresa, logrando una participación del 60% del personal.</t>
  </si>
  <si>
    <t>ENCUESTA ACTORES VIALES</t>
  </si>
  <si>
    <t>GTAHU (SST)/
COMUNICACIONES/</t>
  </si>
  <si>
    <t>Resultado de Encuesta</t>
  </si>
  <si>
    <t>Realizar la inspección técnica con el Cuerpo de Bomberos y obtener el concepto favorable.</t>
  </si>
  <si>
    <t>INSPECCIÓN TÉCNICA BOMBEROS</t>
  </si>
  <si>
    <t>GTAHU (SST)/
GADMI (SEGURIDAD FÍSICA - INFRAESTRUCTURA)</t>
  </si>
  <si>
    <t>Concepto Bomberos</t>
  </si>
  <si>
    <t>CANTIDAD DE ACTIVIDADES PROGRAMADAS vs EJECUTADAS (MES):</t>
  </si>
  <si>
    <t>TOTAL (AÑO):</t>
  </si>
  <si>
    <t>PORCENTAJE DE CUMPLIMIENTO (MES):</t>
  </si>
  <si>
    <t>PROMEDIO TOTAL (AÑO):</t>
  </si>
  <si>
    <t>CONVENCIONES COLORES</t>
  </si>
  <si>
    <t>CONVENCIONES</t>
  </si>
  <si>
    <t>CAPACITACIONES PIC (CECSA)</t>
  </si>
  <si>
    <r>
      <t xml:space="preserve">ACTIVIDAD </t>
    </r>
    <r>
      <rPr>
        <b/>
        <i/>
        <u/>
        <sz val="14"/>
        <color theme="1"/>
        <rFont val="Calibri"/>
        <family val="2"/>
        <scheme val="minor"/>
      </rPr>
      <t>PROGRAMADA</t>
    </r>
  </si>
  <si>
    <t>CONTRATOS</t>
  </si>
  <si>
    <r>
      <t xml:space="preserve">ACTIVIDAD </t>
    </r>
    <r>
      <rPr>
        <b/>
        <i/>
        <u/>
        <sz val="14"/>
        <color theme="1"/>
        <rFont val="Calibri"/>
        <family val="2"/>
        <scheme val="minor"/>
      </rPr>
      <t>REPROGRAMADA</t>
    </r>
  </si>
  <si>
    <t>AUDITORIAS (OCINT)</t>
  </si>
  <si>
    <r>
      <t xml:space="preserve">ACTIVIDAD </t>
    </r>
    <r>
      <rPr>
        <b/>
        <i/>
        <u/>
        <sz val="14"/>
        <color theme="1"/>
        <rFont val="Calibri"/>
        <family val="2"/>
        <scheme val="minor"/>
      </rPr>
      <t>EJECUTADA</t>
    </r>
  </si>
  <si>
    <t>INSPECCIONES</t>
  </si>
  <si>
    <t>SIMULACRO</t>
  </si>
  <si>
    <t>Definir un procedimiento aplicable para realizar los exámenes ocupacionales de ingreso, periódicos y de egreso para los trabajadores de planta y contratistas en el marco de la legislación vigente.</t>
  </si>
  <si>
    <t>Gestionar los índices de seguridad, a través de la planificación adecuada del Sistema de Gestión de Seguridad y Salud en el Trabajo, teniendo en cuenta las prioridades detectadas en la evaluación de estándares mínimos, revisión por la dirección y auditorias; dando cumplimiento a la normatividad legal vigente en materia de Riesgos Laborales.</t>
  </si>
  <si>
    <t>Velar por el cumplimiento de la normativa legal vigente en materia de SST.</t>
  </si>
  <si>
    <t xml:space="preserve">Establecer los lineamientos generales tanto administrativos como operativos para la identificación, preparación, atención, respuesta y recuperación ante Emergencias que se puedan presentar en la Corporación de la Industria Aeronáutica Colombiana S.A.
</t>
  </si>
  <si>
    <t>TIPO</t>
  </si>
  <si>
    <t>DOCUMENTO A INTERVENIR</t>
  </si>
  <si>
    <t>OBJETIVO</t>
  </si>
  <si>
    <t>DOCUMENTO RELACIONADO</t>
  </si>
  <si>
    <t>CONVENCIONES EVIDENCIA</t>
  </si>
  <si>
    <t>INEXISTENTE/ DESACTUALIZADO</t>
  </si>
  <si>
    <t>EXTERNO</t>
  </si>
  <si>
    <t>VIGENTE</t>
  </si>
  <si>
    <t>HUMANO</t>
  </si>
  <si>
    <t>TECNÓLOGICO</t>
  </si>
  <si>
    <t>DOCUMENTAL</t>
  </si>
  <si>
    <t>FINANCIERO</t>
  </si>
  <si>
    <t>PLAN</t>
  </si>
  <si>
    <t>PLN-2-04-002 PLAN DE TRABAJO ANUAL DE SG-SST</t>
  </si>
  <si>
    <r>
      <rPr>
        <sz val="10"/>
        <color theme="1"/>
        <rFont val="Calibri"/>
        <family val="2"/>
        <scheme val="minor"/>
      </rPr>
      <t>MATRIZ DE CUMPLIMIENTO AL PLAN DE TRABAJO ANUAL DEL SG-SST
PLN-2-04-002 PLAN DE TRABAJO ANUAL DE SG-SST (ANEXO)</t>
    </r>
    <r>
      <rPr>
        <sz val="10"/>
        <color rgb="FF7030A0"/>
        <rFont val="Calibri"/>
        <family val="2"/>
        <scheme val="minor"/>
      </rPr>
      <t xml:space="preserve">
CERTIFICADO DE CUMPLIMIENTO DE LOS ESTANDARES MINIMOS DEL SGSST (ARL)</t>
    </r>
  </si>
  <si>
    <t>PLN-2-04-001 PLAN DE RESPUESTA ANTE EMERGENCIAS</t>
  </si>
  <si>
    <r>
      <t xml:space="preserve">F-6-01-008 INSPECCIÓN EQUIPOS DE ATENCIÓN EMERGENCIAS
F-2-04-020 INSPECCIÓN DE BOTIQUINES
F-2-04-021 INSPECCIÓN EXTINTORES
F-1-03-030 INFORME DE SIMULACRO
F-1-03-002 CONTROL DE ASISTENCIA
</t>
    </r>
    <r>
      <rPr>
        <sz val="10"/>
        <color rgb="FF7030A0"/>
        <rFont val="Calibri"/>
        <family val="2"/>
        <scheme val="minor"/>
      </rPr>
      <t xml:space="preserve">DOCUMENTO ARL
</t>
    </r>
    <r>
      <rPr>
        <sz val="10"/>
        <color rgb="FFFF0000"/>
        <rFont val="Calibri"/>
        <family val="2"/>
        <scheme val="minor"/>
      </rPr>
      <t>FORMATOS DE INSPECCIÓN: DEA, DETECTOR HUMO, LAVAOJOS, ALARMAS
INDICADORES SGSST</t>
    </r>
  </si>
  <si>
    <t>PLN-6-00-015 PLAN ESTRATÉGICO DE SEGURIDAD VIAL</t>
  </si>
  <si>
    <t>Prevenir y controlar la ocurrencia de accidentes de tránsito, mediante la implementación de estrategias de prevención y control de las personas expuestas al riesgo vial, contribuyendo con el desarrollo de hábitos, comportamientos y conductas seguras en la vía y en las instalaciones de la Corporación que se logrará a través de la planificación adecuada del Sistema de Gestión de Seguridad y Salud en el trabajo, implementación de estrategias de prevención y control del riesgo en las personas expuestas al riesgo vial.</t>
  </si>
  <si>
    <r>
      <t xml:space="preserve">MATRIZ DE CUMPLIMIENTO AL PLAN DE TRABAJO ANUAL DEL SG-SST
I-2-04-006 INSTRUCTIVO NORMALIZADO EN CASO DE ACCIDENTE DE TRANSITO
F-1-03-002 CONTROL DE ASISTENCIA
</t>
    </r>
    <r>
      <rPr>
        <sz val="10"/>
        <color rgb="FF7030A0"/>
        <rFont val="Calibri"/>
        <family val="2"/>
        <scheme val="minor"/>
      </rPr>
      <t>DOCUMENTO ARL</t>
    </r>
    <r>
      <rPr>
        <sz val="10"/>
        <color theme="1"/>
        <rFont val="Calibri"/>
        <family val="2"/>
        <scheme val="minor"/>
      </rPr>
      <t xml:space="preserve">
</t>
    </r>
    <r>
      <rPr>
        <sz val="10"/>
        <color rgb="FFFF0000"/>
        <rFont val="Calibri"/>
        <family val="2"/>
        <scheme val="minor"/>
      </rPr>
      <t>FORMATO DE INSPECCIÓN PESV
INDICADORES SGSST</t>
    </r>
  </si>
  <si>
    <t>PROGRAMA (PVE)</t>
  </si>
  <si>
    <t>PRG-2-04-004 PROGRAMA DE VIGILANCIA PARA LA PREVENCIÓN DE LOS DESORDENES MUSCULOESQUELÉTICOS</t>
  </si>
  <si>
    <t>Prevenir la aparición de desórdenes músculo-esqueléticos relacionados con el trabajo y su impacto sobre la calidad de vida de los colaboradores y la productividad, por medio de estrategias de evaluación, priorización y control de las condiciones de salud y trabajo de la población expuesta a factores de riegos biomecánicos en la Corporación de la Industria Aeronáutica Colombiana S.A.</t>
  </si>
  <si>
    <r>
      <t xml:space="preserve">F-6-01-016 MATRIZ DE SEGUIMIENTO A CASOS OBJETO DE VIGILANCIA EPIDEMIOLÓGICA
F-2-04-017 FORMATO AUSENTISMO LABORAL SG-SST
F-1-03-002 CONTROL DE ASISTENCIA
F-2-04-018 FORMATO INSPECCIÓN LOCATIVA SGSST
MTZ-2-04-007 PROFESIOGRAMA O PERFIL BIOMÉDICO CIAC
</t>
    </r>
    <r>
      <rPr>
        <sz val="10"/>
        <color rgb="FF7030A0"/>
        <rFont val="Calibri"/>
        <family val="2"/>
        <scheme val="minor"/>
      </rPr>
      <t xml:space="preserve">DOCUMENTO ARL
DOCUMENTO IPS
</t>
    </r>
    <r>
      <rPr>
        <sz val="10"/>
        <color rgb="FFFF0000"/>
        <rFont val="Calibri"/>
        <family val="2"/>
        <scheme val="minor"/>
      </rPr>
      <t>INDICADORES SGSST</t>
    </r>
  </si>
  <si>
    <t>PRG-2-04-005 PROGRAMA DE VIGILANCIA EPIDEMIOLÓGICA PARA LA PREVENCIÓN Y CONTROL DEL RIESGO QUÍMICO</t>
  </si>
  <si>
    <t>Prevenir la aparición de efectos en la salud asociados con la exposición a sustancias químicas en el lugar de trabajo, incluido el deterioro de una condición ya existente, mediante la identificación y control de la exposición a sustancias químicas, medible a través de la implementación de mejoras de condiciones, disminución del nivel de riesgo y control de la incidencia de sospechosos y casos.</t>
  </si>
  <si>
    <r>
      <t xml:space="preserve">F-6-01-016 MATRIZ DE SEGUIMIENTO A CASOS OBJETO DE VIGILANCIA EPIDEMIOLÓGICA
F-2-04-017 FORMATO AUSENTISMO LABORAL SG-SST
F-1-03-002 CONTROL DE ASISTENCIA
F-2-04-018 FORMATO INSPECCIÓN LOCATIVA SGSST
MATRIZ DE PRODUCTOS QUIMICOS
PRG-6-01-003 PROGRAMA DE VIGILANCIA EPIDEMIOLÓGICA PARA LA PREVENCIÓN DE EFECTOS EN SALUD POR EXPOSICIÓN A SÍLICE
F-2-04-010 INSPECCIÓN PLANEADA USO DE ELEMENTOS DE PROTECCIÓN PERSONAL ÁREAS OPERATIVAS
F-2-04-019 INSPECCIÓN ALMACENAMIENTO Y MANIPULACIÓN DE SUSTANCIAS QUÍMICAS
MTZ-2-04-007 PROFESIOGRAMA O PERFIL BIOMÉDICO CIAC
MTZ-8-01-004 MATRIZ DE CRITERIOS EN SEGURIDAD Y SALUD EN EL TRABAJO Y MEDIO AMBIENTE PARA PROVEEDORES, ADQUISICIÓN DE BIENES Y / O SERVICIOS
P-2-04-004 PROCEDIMIENTO MANEJO SEGURO DE SUSTANCIAS QUÍMICAS
</t>
    </r>
    <r>
      <rPr>
        <sz val="10"/>
        <color rgb="FF7030A0"/>
        <rFont val="Calibri"/>
        <family val="2"/>
        <scheme val="minor"/>
      </rPr>
      <t>DOCUMENTO ARL
RESULTADOS DE MEDICIONES DE HIGIENE INDUSTRIAL
DOCUMENTO IPS</t>
    </r>
    <r>
      <rPr>
        <sz val="10"/>
        <color theme="1"/>
        <rFont val="Calibri"/>
        <family val="2"/>
        <scheme val="minor"/>
      </rPr>
      <t xml:space="preserve">
</t>
    </r>
    <r>
      <rPr>
        <sz val="10"/>
        <color rgb="FFFF0000"/>
        <rFont val="Calibri"/>
        <family val="2"/>
        <scheme val="minor"/>
      </rPr>
      <t>INDICADORES SGSST</t>
    </r>
  </si>
  <si>
    <t>PRG-6-01-003 PROGRAMA DE VIGILANCIA EPIDEMIOLÓGICA PARA LA PREVENCIÓN DE EFECTOS EN SALUD POR EXPOSICIÓN A SÍLICE</t>
  </si>
  <si>
    <t>Prevenir la aparición de enfermedades asociadas con la exposición a sílice, en el lugar de trabajo, así como mantener el estado de salud de los trabajadores dentro de los ambientes seguros y saludables, mediante la identificación del factor de riesgo, y acciones de intervención que contribuyan a su control efectivo, al mejoramiento del SG-SST, y la competitividad de la empresa.</t>
  </si>
  <si>
    <r>
      <t xml:space="preserve">MATRIZ DE CUMPLIMIENTO AL PLAN DE TRABAJO ANUAL DEL SG-SST
F-6-01-016 MATRIZ DE SEGUIMIENTO A CASOS OBJETO DE VIGILANCIA EPIDEMIOLÓGICA
F-1-03-002 CONTROL DE ASISTENCIA
F-2-04-018 FORMATO INSPECCIÓN LOCATIVA SGSST
F-2-04-010 INSPECCIÓN PLANEADA USO DE ELEMENTOS DE PROTECCIÓN PERSONAL ÁREAS OPERATIVAS
F-2-04-019 INSPECCIÓN ALMACENAMIENTO Y MANIPULACIÓN DE SUSTANCIAS QUÍMICAS
MATRIZ DE PRODUCTOS QUIMICOS
MTZ-2-04-007 PROFESIOGRAMA O PERFIL BIOMÉDICO CIAC
</t>
    </r>
    <r>
      <rPr>
        <sz val="10"/>
        <color rgb="FF7030A0"/>
        <rFont val="Calibri"/>
        <family val="2"/>
        <scheme val="minor"/>
      </rPr>
      <t>DOCUMENTO ARL
RESULTADOS DE MEDICIONES DE HIGIENE INDUSTRIAL
DOCUMENTO IPS</t>
    </r>
    <r>
      <rPr>
        <sz val="10"/>
        <color theme="1"/>
        <rFont val="Calibri"/>
        <family val="2"/>
        <scheme val="minor"/>
      </rPr>
      <t xml:space="preserve">
</t>
    </r>
    <r>
      <rPr>
        <sz val="10"/>
        <color rgb="FFFF0000"/>
        <rFont val="Calibri"/>
        <family val="2"/>
        <scheme val="minor"/>
      </rPr>
      <t>INDICADORES SGSST
FORMATOS DE INSPECCIÓN (EPP RESPIRATORIO)</t>
    </r>
  </si>
  <si>
    <t>PRG-2-04-009 PROGRAMA DE VIGILANCIA EPIDEMIOLOGICA PARA LA CONSERVACIÓN AUDITIVA SG-SST</t>
  </si>
  <si>
    <t>Prevenir la aparición de la hipoacusia neurosensorial inducida por ruido en la Corporación de la Industria Aeronáutica Colombiana S.A. incluido el deterioro de una condición de hipoacusia ya existente, mediante la identificación y control de la exposición a altos niveles de ruido perjudiciales para la salud de los colaboradores que se encuentran expuestos.</t>
  </si>
  <si>
    <r>
      <t xml:space="preserve">F-6-01-016 MATRIZ DE SEGUIMIENTO A CASOS OBJETO DE VIGILANCIA EPIDEMIOLÓGICA
F-2-04-017 FORMATO AUSENTISMO LABORAL SG-SST
F-1-03-002 CONTROL DE ASISTENCIA
F-2-04-018 FORMATO INSPECCIÓN LOCATIVA SGSST
MATRIZ DE PRODUCTOS QUIMICOS
PRG-6-01-003 PROGRAMA DE VIGILANCIA EPIDEMIOLÓGICA PARA LA PREVENCIÓN DE EFECTOS EN SALUD POR EXPOSICIÓN A SÍLICE
F-2-04-010 INSPECCIÓN PLANEADA USO DE ELEMENTOS DE PROTECCIÓN PERSONAL ÁREAS OPERATIVAS
F-2-04-019 INSPECCIÓN ALMACENAMIENTO Y MANIPULACIÓN DE SUSTANCIAS QUÍMICAS
MTZ-2-04-007 PROFESIOGRAMA O PERFIL BIOMÉDICO CIAC
</t>
    </r>
    <r>
      <rPr>
        <sz val="10"/>
        <color rgb="FF7030A0"/>
        <rFont val="Calibri"/>
        <family val="2"/>
        <scheme val="minor"/>
      </rPr>
      <t>DOCUMENTO ARL
RESULTADOS DE MEDICIONES DE HIGIENE INDUSTRIAL
DOCUMENTO IPS</t>
    </r>
    <r>
      <rPr>
        <sz val="10"/>
        <color theme="1"/>
        <rFont val="Calibri"/>
        <family val="2"/>
        <scheme val="minor"/>
      </rPr>
      <t xml:space="preserve">
</t>
    </r>
    <r>
      <rPr>
        <sz val="10"/>
        <color rgb="FFFF0000"/>
        <rFont val="Calibri"/>
        <family val="2"/>
        <scheme val="minor"/>
      </rPr>
      <t>INDICADORES SGSST</t>
    </r>
  </si>
  <si>
    <t>PRG-2-04-014 PROGRAMA DE VIGILANCIA EPIDEMIOLÓGICA DE LA RADIACION A EXPOSICIONES IONIZANTES</t>
  </si>
  <si>
    <t>Gestionar el riesgo del personal expuesto a las radiaciones ionizantes generadas mediante la identificación, evaluación y el control en el equipo generador de radiación, el medio y el individuo, implementando medidas de prevención y promoción haciendo un diagnóstico precoz, un manejo oportuno, seguimiento y educación que limiten la ocurrencia o progresión de patologías de tipo hemato-oncológico, endocrinológicas, dermatológicas y otras</t>
  </si>
  <si>
    <r>
      <t xml:space="preserve">F-6-01-016 MATRIZ DE SEGUIMIENTO A CASOS OBJETO DE VIGILANCIA EPIDEMIOLÓGICA
F-2-04-017 FORMATO AUSENTISMO LABORAL SG-SST
F-1-03-002 CONTROL DE ASISTENCIA
F-2-04-018 FORMATO INSPECCIÓN LOCATIVA SGSST
F-2-04-010 INSPECCIÓN PLANEADA USO DE ELEMENTOS DE PROTECCIÓN PERSONAL ÁREAS OPERATIVAS
MTZ-2-04-007 PROFESIOGRAMA O PERFIL BIOMÉDICO CIAC
 F-2-04-091 RECAMBIO DE DOSÍMETROS
SEGUIMIENTO DE DOSIMETRÍAS
MTZ-8-01-004 MATRIZ DE CRITERIOS EN SEGURIDAD Y SALUD EN EL TRABAJO Y MEDIO AMBIENTE PARA PROVEEDORES, ADQUISICIÓN DE BIENES Y / O SERVICIOS
</t>
    </r>
    <r>
      <rPr>
        <sz val="10"/>
        <color rgb="FF7030A0"/>
        <rFont val="Calibri"/>
        <family val="2"/>
        <scheme val="minor"/>
      </rPr>
      <t>LICENCIAS EXPEDIDAS POR LA SDS</t>
    </r>
    <r>
      <rPr>
        <sz val="10"/>
        <color theme="1"/>
        <rFont val="Calibri"/>
        <family val="2"/>
        <scheme val="minor"/>
      </rPr>
      <t xml:space="preserve">
</t>
    </r>
    <r>
      <rPr>
        <sz val="10"/>
        <color rgb="FF7030A0"/>
        <rFont val="Calibri"/>
        <family val="2"/>
        <scheme val="minor"/>
      </rPr>
      <t>DOCUMENTO ARL
DOCUMENTO IPS</t>
    </r>
    <r>
      <rPr>
        <sz val="10"/>
        <color theme="1"/>
        <rFont val="Calibri"/>
        <family val="2"/>
        <scheme val="minor"/>
      </rPr>
      <t xml:space="preserve">
</t>
    </r>
    <r>
      <rPr>
        <sz val="10"/>
        <color rgb="FFFF0000"/>
        <rFont val="Calibri"/>
        <family val="2"/>
        <scheme val="minor"/>
      </rPr>
      <t>INDICADORES SGSST</t>
    </r>
  </si>
  <si>
    <t>PROGRAMA</t>
  </si>
  <si>
    <t>PRG-2-04-017 PROGRAMA PARA LA INTERVENCIÓN DEL RIESGO PSICOSOCIAL</t>
  </si>
  <si>
    <t>Desarrollar e implementar un programa integral de vigilancia epidemiológica que permita la prevención, el control e intervención oportuna de las fuentes de riesgo asociadas al desarrollo de enfermedades laborales de origen mental, implementado medidas que reduzcan los efectos adversos en la salud de los colaboradores y garantice un ambiente organizacional en condiciones de bienestar.</t>
  </si>
  <si>
    <r>
      <t>F-6-01-016 MATRIZ DE SEGUIMIENTO A CASOS OBJETO DE VIGILANCIA EPIDEMIOLÓGICA
F-2-04-017 FORMATO AUSENTISMO LABORAL SG-SST
F-1-03-002 CONTROL DE ASISTENCIA
MTZ-2-04-007 PROFESIOGRAMA O PERFIL BIOMÉDICO CIAC</t>
    </r>
    <r>
      <rPr>
        <sz val="10"/>
        <color theme="1"/>
        <rFont val="Calibri"/>
        <family val="2"/>
        <scheme val="minor"/>
      </rPr>
      <t xml:space="preserve">
</t>
    </r>
    <r>
      <rPr>
        <sz val="10"/>
        <color rgb="FF7030A0"/>
        <rFont val="Calibri"/>
        <family val="2"/>
        <scheme val="minor"/>
      </rPr>
      <t>DOCUMENTO ARL
DOCUMENTO IPS</t>
    </r>
    <r>
      <rPr>
        <sz val="10"/>
        <color theme="1"/>
        <rFont val="Calibri"/>
        <family val="2"/>
        <scheme val="minor"/>
      </rPr>
      <t xml:space="preserve">
</t>
    </r>
    <r>
      <rPr>
        <sz val="10"/>
        <color rgb="FFFF0000"/>
        <rFont val="Calibri"/>
        <family val="2"/>
        <scheme val="minor"/>
      </rPr>
      <t>INDICADORES SGSST</t>
    </r>
  </si>
  <si>
    <t>PRG-6-01-002 PROGRAMA DE REINTEGRO LABORAL</t>
  </si>
  <si>
    <t>Promover la adaptación y rehabilitación de los colaboradores en labores acordes a sus habilidades y patologías de origen común y/o laboral, que generen o no secuelas con recomendaciones definidas por su EPS, ARL, médico ocupacional, permitiendo su productividad y potencializando su recuperación, con el fin de contribuir a su bienestar y calidad de vida integral, siendo responsables socialmente y cumplidores de la Legislación Colombiana.</t>
  </si>
  <si>
    <r>
      <t xml:space="preserve">F-6-01-016 MATRIZ DE SEGUIMIENTO A CASOS OBJETO DE VIGILANCIA EPIDEMIOLÓGICA
F-2-04-017 FORMATO AUSENTISMO LABORAL SG-SST
F-1-03-002 CONTROL DE ASISTENCIA
MTZ-2-04-007 PROFESIOGRAMA O PERFIL BIOMÉDICO CIAC
F-6-01-009 ACTA DE REINCORPORACIÓN LABORAL
F-6-01-010 ACTA DE SEGUIMIENTO DE REINCORPORACIÓN LABORAL
</t>
    </r>
    <r>
      <rPr>
        <sz val="10"/>
        <color rgb="FF7030A0"/>
        <rFont val="Calibri"/>
        <family val="2"/>
        <scheme val="minor"/>
      </rPr>
      <t>DOCUMENTO ARL
DOCUMENTO IPS</t>
    </r>
    <r>
      <rPr>
        <sz val="10"/>
        <color theme="1"/>
        <rFont val="Calibri"/>
        <family val="2"/>
        <scheme val="minor"/>
      </rPr>
      <t xml:space="preserve">
</t>
    </r>
    <r>
      <rPr>
        <sz val="10"/>
        <color rgb="FFFF0000"/>
        <rFont val="Calibri"/>
        <family val="2"/>
        <scheme val="minor"/>
      </rPr>
      <t>INDICADORES SGSST</t>
    </r>
  </si>
  <si>
    <t>PRG-2-04-012 PROGRAMA DE CUALIFICACIÓN EN ATENCIÓN PREFERENCIAL E INCLUYENTE</t>
  </si>
  <si>
    <t>Promover una cultura inclusiva en los colaboradores de la CIAC S.A., fomentando un compromiso de inclusión y atención preferencial que implique respetar y valorar las diferencias individuales para aprovechar el talento y las fortalezas de cada persona, a través de actividades que permitan el cumplimiento de nuestra Política de inclusión personas con discapacidad y Atención Preferencial.</t>
  </si>
  <si>
    <r>
      <t xml:space="preserve">MATRIZ DE CUMPLIMIENTO AL PLAN DE TRABAJO ANUAL DEL SG-SST
F-2-04-017 FORMATO AUSENTISMO LABORAL SG-SST
F-1-03-002 CONTROL DE ASISTENCIA
MTZ-2-04-007 PROFESIOGRAMA O PERFIL BIOMÉDICO CIAC
F-6-01-009 ACTA DE REINCORPORACIÓN LABORAL
F-6-01-010 ACTA DE SEGUIMIENTO DE REINCORPORACIÓN LABORAL
POL-1-01-005 POLÍTICA DE INCLUSIÓN Y NO DISCRIMINACIÓN
</t>
    </r>
    <r>
      <rPr>
        <sz val="10"/>
        <color rgb="FF7030A0"/>
        <rFont val="Calibri"/>
        <family val="2"/>
        <scheme val="minor"/>
      </rPr>
      <t>DOCUMENTO ARL
DOCUMENTO IPS</t>
    </r>
    <r>
      <rPr>
        <sz val="10"/>
        <color theme="1"/>
        <rFont val="Calibri"/>
        <family val="2"/>
        <scheme val="minor"/>
      </rPr>
      <t xml:space="preserve">
</t>
    </r>
    <r>
      <rPr>
        <sz val="10"/>
        <color rgb="FFFF0000"/>
        <rFont val="Calibri"/>
        <family val="2"/>
        <scheme val="minor"/>
      </rPr>
      <t>INDICADORES SGSST</t>
    </r>
  </si>
  <si>
    <t>PRG-2-04-007 PROGRAMA DE ORDEN Y ASEO SG-SST</t>
  </si>
  <si>
    <t>Controlar las situaciones de riesgo que generan las condiciones inadecuadas de orden y aseo, con el fin de evitar posibles accidentes de trabajo o enfermedades de origen laboral a causa de este factor de riesgo, mediante las actividades propuestas en el programa.</t>
  </si>
  <si>
    <r>
      <t xml:space="preserve">F-1-03-002 CONTROL DE ASISTENCIA
F-2-04-018 FORMATO INSPECCIÓN LOCATIVA SGSST
</t>
    </r>
    <r>
      <rPr>
        <sz val="10"/>
        <color rgb="FF7030A0"/>
        <rFont val="Calibri"/>
        <family val="2"/>
        <scheme val="minor"/>
      </rPr>
      <t>DOCUMENTO ARL
DOCUMENTO IPS</t>
    </r>
    <r>
      <rPr>
        <sz val="10"/>
        <color theme="1"/>
        <rFont val="Calibri"/>
        <family val="2"/>
        <scheme val="minor"/>
      </rPr>
      <t xml:space="preserve">
</t>
    </r>
    <r>
      <rPr>
        <sz val="10"/>
        <color rgb="FFFF0000"/>
        <rFont val="Calibri"/>
        <family val="2"/>
        <scheme val="minor"/>
      </rPr>
      <t>INDICADORES SGSST</t>
    </r>
  </si>
  <si>
    <t>PRG-2-04-016 PROGRAMA DE ESTILOS DE VIDA SALUDABLE</t>
  </si>
  <si>
    <t>Contribuir al bienestar físico, mental y social de los colaboradores de la Corporación de la Industria Aeronáutica Colombiana S.A., mediante la promoción de hábitos saludables, acciones de prevención de la salud, diagnóstico temprano, tratamiento oportuno de los factores de riesgo y enfermedades cardiovasculares, con el propósito de retrasar la progresión de enfermedades y mejorar la calidad de vida de los mismos.</t>
  </si>
  <si>
    <t>PROGRAMA (TAR)</t>
  </si>
  <si>
    <t>PRG-2-04-011 PROGRAMA DE PREVENCIÓN Y PROTECCIÓN CONTRA CAÍDAS DE ALTURAS</t>
  </si>
  <si>
    <t>Identificar y analizar las actividades que se realicen en alturas iguales o superiores a 2 metros desde el nivel inferior o por debajo del mismo, que comprometan la vida e integridad de los funcionarios, para diseñar e implementar prácticas de trabajo seguro en alturas, que permitan al funcionario ejecutar su labor eficientemente y bajo óptimos estándares de seguridad que prevengan y controlen la ocurrencia de cualquier accidente y/o enfermedad laboral, contribuyendo así mismo con la productividad y eficiencia en todos los procedimientos de trabajo en alturas desarrollados en la organización.</t>
  </si>
  <si>
    <r>
      <t xml:space="preserve">F-1-03-002 CONTROL DE ASISTENCIA
F-2-04-018 FORMATO INSPECCIÓN LOCATIVA SGSST
F-2-04-010 INSPECCIÓN PLANEADA USO DE ELEMENTOS DE PROTECCIÓN PERSONAL ÁREAS OPERATIVAS
F-2-04-005 FORMATO DE INSPECCIÓN DE SISTEMAS DE ACCESO EN ALTURAS
F-2-04-011 PERMISO DE TRABAJO EN ALTURAS
F-2-04-012 ANÁLISIS DE TRABAJO SEGURO ATS
F-2-04-043 LISTA DE CHEQUEO PARA TRABAJO EN ALTURAS RUTINARIO
P-2-04-005 PROCEDIMIENTO PARA EL USO Y OPERACIÓN DE EQUIPOS PARA ACCESO A TRABAJOS DE ALTURAS
F-2-04-028 HOJA DE VIDA EQUIPOS PARA TRABAJOS EN ALTURAS
MTZ-2-04-007 PROFESIOGRAMA O PERFIL BIOMÉDICO CIAC
MTZ-8-01-004 MATRIZ DE CRITERIOS EN SEGURIDAD Y SALUD EN EL TRABAJO Y MEDIO AMBIENTE PARA PROVEEDORES, ADQUISICIÓN DE BIENES Y / O SERVICIOS
MTZ-2-04-010 IDENTIFICACION DE PELIGROS, EVALUACION Y VALORACION DE RIESGOS
</t>
    </r>
    <r>
      <rPr>
        <sz val="10"/>
        <color rgb="FF7030A0"/>
        <rFont val="Calibri"/>
        <family val="2"/>
        <scheme val="minor"/>
      </rPr>
      <t>DOCUMENTO ARL
DOCUMENTO IPS</t>
    </r>
    <r>
      <rPr>
        <sz val="10"/>
        <color theme="1"/>
        <rFont val="Calibri"/>
        <family val="2"/>
        <scheme val="minor"/>
      </rPr>
      <t xml:space="preserve">
</t>
    </r>
    <r>
      <rPr>
        <sz val="10"/>
        <color rgb="FFFF0000"/>
        <rFont val="Calibri"/>
        <family val="2"/>
        <scheme val="minor"/>
      </rPr>
      <t>INDICADORES SGSST</t>
    </r>
  </si>
  <si>
    <t>PRG-2-04-006 PROGRAMA DE ESPACIOS CONFINADOS</t>
  </si>
  <si>
    <t>Establecer los lineamientos de seguridad para la prevención de incidentes y accidentes laborales relacionados a las actividades con exposición a espacios confinados; a través de controles preventivos y de protección, dirigidos al mejoramiento de las condiciones laborales en concordancia con las políticas y objetivos determinados por la La Corporación de la Industria Aeronáutica Colombiana S.A. (CIAC S.A.) Dando cumplimiento a la normatividad legal vigente</t>
  </si>
  <si>
    <r>
      <t xml:space="preserve">F-1-03-002 CONTROL DE ASISTENCIA
F-2-04-018 FORMATO INSPECCIÓN LOCATIVA SGSST
F-2-04-010 INSPECCIÓN PLANEADA USO DE ELEMENTOS DE PROTECCIÓN PERSONAL ÁREAS OPERATIVAS
F-2-04-005 FORMATO DE INSPECCIÓN DE SISTEMAS DE ACCESO EN ALTURAS
F-2-04-011 PERMISO DE TRABAJO EN ALTURAS
F-2-04-095 PERMISO PARA TRABAJOS EN ESPACIOS CONFINADOS
F-2-04-012 ANÁLISIS DE TRABAJO SEGURO ATS
F-2-04-043 LISTA DE CHEQUEO PARA TRABAJO EN ALTURAS RUTINARIO
P-2-04-005 PROCEDIMIENTO PARA EL USO Y OPERACIÓN DE EQUIPOS PARA ACCESO A TRABAJOS DE ALTURAS
F-2-04-028 HOJA DE VIDA EQUIPOS PARA TRABAJOS EN ALTURAS
MTZ-2-04-007 PROFESIOGRAMA O PERFIL BIOMÉDICO CIAC
MTZ-8-01-004 MATRIZ DE CRITERIOS EN SEGURIDAD Y SALUD EN EL TRABAJO Y MEDIO AMBIENTE PARA PROVEEDORES, ADQUISICIÓN DE BIENES Y / O SERVICIOS
MTZ-2-04-010 IDENTIFICACION DE PELIGROS, EVALUACION Y VALORACION DE RIESGOS
</t>
    </r>
    <r>
      <rPr>
        <sz val="10"/>
        <color rgb="FF7030A0"/>
        <rFont val="Calibri"/>
        <family val="2"/>
        <scheme val="minor"/>
      </rPr>
      <t>DOCUMENTO ARL
DOCUMENTO IPS</t>
    </r>
    <r>
      <rPr>
        <sz val="10"/>
        <color theme="1"/>
        <rFont val="Calibri"/>
        <family val="2"/>
        <scheme val="minor"/>
      </rPr>
      <t xml:space="preserve">
</t>
    </r>
    <r>
      <rPr>
        <sz val="10"/>
        <color rgb="FFFF0000"/>
        <rFont val="Calibri"/>
        <family val="2"/>
        <scheme val="minor"/>
      </rPr>
      <t>INDICADORES SGSST</t>
    </r>
  </si>
  <si>
    <t>PRG-2-04-008 PROGRAMA DE RIESGO MECANICO SG-SST</t>
  </si>
  <si>
    <t>Establecer actividades preventivas y de control frente al factor de riesgo mecánico por el manejo de herramienta manual, hidráulica y eléctrica, además de las máquinas utilizadas en los procesos que se llevan a cabo en la Corporación, con el fin de prevenir la posible ocurrencia de accidentes e incidentes de trabajo.</t>
  </si>
  <si>
    <r>
      <t xml:space="preserve">F-1-03-002 CONTROL DE ASISTENCIA
F-2-04-018 FORMATO INSPECCIÓN LOCATIVA SGSST
F-2-04-010 INSPECCIÓN PLANEADA USO DE ELEMENTOS DE PROTECCIÓN PERSONAL ÁREAS OPERATIVAS
MTZ-8-01-004 MATRIZ DE CRITERIOS EN SEGURIDAD Y SALUD EN EL TRABAJO Y MEDIO AMBIENTE PARA PROVEEDORES, ADQUISICIÓN DE BIENES Y / O SERVICIOS
</t>
    </r>
    <r>
      <rPr>
        <sz val="10"/>
        <color rgb="FF7030A0"/>
        <rFont val="Calibri"/>
        <family val="2"/>
        <scheme val="minor"/>
      </rPr>
      <t>DOCUMENTO ARL
DOCUMENTO IPS</t>
    </r>
    <r>
      <rPr>
        <sz val="10"/>
        <color theme="1"/>
        <rFont val="Calibri"/>
        <family val="2"/>
        <scheme val="minor"/>
      </rPr>
      <t xml:space="preserve">
</t>
    </r>
    <r>
      <rPr>
        <sz val="10"/>
        <color rgb="FFFF0000"/>
        <rFont val="Calibri"/>
        <family val="2"/>
        <scheme val="minor"/>
      </rPr>
      <t>INDICADORES SGSST</t>
    </r>
  </si>
  <si>
    <t>PROCEDIMIENTO</t>
  </si>
  <si>
    <t>P-2-04-011 PROCEDIMIENTO INTERNO DEL COMITÉ DE CONVIVENCIA LABORAL</t>
  </si>
  <si>
    <t>Dar a conocer los lineamientos de funcionamiento del Comité de Convivencia Laboral de la Corporación de la Industria Aeronáutica Colombiana S.A.</t>
  </si>
  <si>
    <r>
      <t xml:space="preserve">F-1-03-002 CONTROL DE ASISTENCIA
ACTA DE REUNIÓN
</t>
    </r>
    <r>
      <rPr>
        <sz val="10"/>
        <color rgb="FF7030A0"/>
        <rFont val="Calibri"/>
        <family val="2"/>
        <scheme val="minor"/>
      </rPr>
      <t>DOCUMENTO ARL</t>
    </r>
  </si>
  <si>
    <t>P-2-04-007 PROCEDIMIENTO PARA CONFORMACIÓN DEL COMITÉ DE SEGURIDAD Y SALUD EN EL TRABAJO</t>
  </si>
  <si>
    <t>Establecer e implementar el procedimiento para la conformación y operación del Comité de Seguridad y Salud en el Trabajo en la Corporación de la Industria Aeronáutica Colombiana CIAC S.A, con el fin de garantizar al personal la participación y consulta en el Sistema de Gestión de Seguridad y Salud en el Trabajo de la CIAC</t>
  </si>
  <si>
    <t>P-2-04-001 PROCEDIMIENTO ENTREGA ELEMENTOS DE PROTECCIÓN PERSONAL</t>
  </si>
  <si>
    <t>Establecer lineamientos para la implementación de medidas de protección individual referente a la identificación, selección, adquisición, capacitación, suministro, reposición, uso, mantenimiento, inspección y disposición de Elementos de Protección Personal (EPP) para disminuir el impacto de los diferentes factores de riesgo a los que están expuestos los colaboradores de la CIAC, de acuerdo con la identificación de peligros, y la evaluación y valoración de riesgos</t>
  </si>
  <si>
    <r>
      <t xml:space="preserve">F-1-03-002 CONTROL DE ASISTENCIA
F-2-04-016 ENTREGA DE ELEMENTOS DE PROTECCIÓN PERSONAL
</t>
    </r>
    <r>
      <rPr>
        <sz val="10"/>
        <color rgb="FF7030A0"/>
        <rFont val="Calibri"/>
        <family val="2"/>
        <scheme val="minor"/>
      </rPr>
      <t>DOCUMENTO ARL</t>
    </r>
  </si>
  <si>
    <t>P-2-04-005 PROCEDIMIENTO PARA EL USO Y OPERACIÓN DE EQUIPOS PARA ACCESO A TRABAJOS DE ALTURAS</t>
  </si>
  <si>
    <t>Mantener y mejorar el bienestar individual y colectivo de los trabajadores y contratistas de CIAC S.A., que realizan labores o tareas a más de 1,50 metros a través de procedimientos y supervisión de actividades de prevención y protección individual y/o colectiva contribuyendo al mejoramiento del Sistema de Gestión de Seguridad y Salud en el Trabajo SG-SST.</t>
  </si>
  <si>
    <r>
      <t xml:space="preserve">F-1-03-002 CONTROL DE ASISTENCIA
F-2-04-018 FORMATO INSPECCIÓN LOCATIVA SGSST
F-2-04-005 FORMATO DE INSPECCIÓN DE SISTEMAS DE ACCESO EN ALTURAS
F-2-04-011 PERMISO DE TRABAJO EN ALTURAS
F-2-04-012 ANÁLISIS DE TRABAJO SEGURO ATS
F-2-04-043 LISTA DE CHEQUEO PARA TRABAJO EN ALTURAS RUTINARIO
F-2-04-028 HOJA DE VIDA EQUIPOS PARA TRABAJOS EN ALTURAS
MTZ-2-04-010 IDENTIFICACION DE PELIGROS, EVALUACION Y VALORACION DE RIESGOS
</t>
    </r>
    <r>
      <rPr>
        <sz val="10"/>
        <color rgb="FF7030A0"/>
        <rFont val="Calibri"/>
        <family val="2"/>
        <scheme val="minor"/>
      </rPr>
      <t>DOCUMENTO ARL</t>
    </r>
  </si>
  <si>
    <t>P-2-04-004 PROCEDIMIENTO MANEJO SEGURO DE SUSTANCIAS QUÍMICAS</t>
  </si>
  <si>
    <t>Establecer un esquema de intervención y control para la recepción, almacenamiento, trasvase, manipulación y transporte interno de productos químicos utilizados en las actividades desarrolladas por la Corporación de la Industria Aeronáutica Colombiana S.A., con el fin de aplicar buenas prácticas ambientales y de seguridad para prevenir la ocurrencia de situaciones que puedan generar impactos negativos sobre las personas, el ambiente, la propiedad, y la organización.</t>
  </si>
  <si>
    <r>
      <t xml:space="preserve">F-1-03-002 CONTROL DE ASISTENCIA
F-2-04-018 FORMATO INSPECCIÓN LOCATIVA SGSST
F-2-04-005 FORMATO DE INSPECCIÓN DE SISTEMAS DE ACCESO EN ALTURAS
F-2-04-011 PERMISO DE TRABAJO EN ALTURAS
F-2-04-012 ANÁLISIS DE TRABAJO SEGURO ATS
F-2-04-043 LISTA DE CHEQUEO PARA TRABAJO EN ALTURAS RUTINARIO
F-2-04-028 HOJA DE VIDA EQUIPOS PARA TRABAJOS EN ALTURAS
MTZ-2-04-010 IDENTIFICACION DE PELIGROS, EVALUACION Y VALORACION DE RIESGOS
F-6-01-016 MATRIZ DE SEGUIMIENTO A CASOS OBJETO DE VIGILANCIA EPIDEMIOLÓGICA
MATRIZ DE PRODUCTOS QUIMICOS
PRG-6-01-003 PROGRAMA DE VIGILANCIA EPIDEMIOLÓGICA PARA LA PREVENCIÓN DE EFECTOS EN SALUD POR EXPOSICIÓN A SÍLICE
F-2-04-010 INSPECCIÓN PLANEADA USO DE ELEMENTOS DE PROTECCIÓN PERSONAL ÁREAS OPERATIVAS
F-2-04-019 INSPECCIÓN ALMACENAMIENTO Y MANIPULACIÓN DE SUSTANCIAS QUÍMICAS
MTZ-2-04-007 PROFESIOGRAMA O PERFIL BIOMÉDICO CIAC
MTZ-8-01-004 MATRIZ DE CRITERIOS EN SEGURIDAD Y SALUD EN EL TRABAJO Y MEDIO AMBIENTE PARA PROVEEDORES, ADQUISICIÓN DE BIENES Y / O SERVICIOS
</t>
    </r>
    <r>
      <rPr>
        <sz val="10"/>
        <color rgb="FF7030A0"/>
        <rFont val="Calibri"/>
        <family val="2"/>
        <scheme val="minor"/>
      </rPr>
      <t>DOCUMENTO ARL</t>
    </r>
  </si>
  <si>
    <t>P-2-04-008 PROCEDIMIENTO REPORTE E INVESTIGACIÓN DE ENFERMEDADES LABORALES</t>
  </si>
  <si>
    <t>Establecer un procedimiento para investigar los casos nuevos de enfermedad laboral o muertes secundarias a éstas, mediante la identificación de las causas asociadas y la recolección de la información necesaria para la implementación de las acciones correctivas en los puestos de trabajo en investigación y en los que se identifiquen similares condiciones de riesgo, mediante la aplicación de un procedimiento que oriente la investigación, como parte de proceso del mejoramiento continuo del Sistema de Gestión de Seguridad y Salud en el Trabajo(SG-SST) y de la vigilancia epidemiológica de la salud en el trabajo; con el fin, de contribuir a mejorar la salud y el bienestar de los trabajadores, preservar la imagen social de la empresa y cumplir la normatividad vigente</t>
  </si>
  <si>
    <r>
      <t xml:space="preserve">F-1-03-002 CONTROL DE ASISTENCIA
</t>
    </r>
    <r>
      <rPr>
        <sz val="10"/>
        <color rgb="FF7030A0"/>
        <rFont val="Calibri"/>
        <family val="2"/>
        <scheme val="minor"/>
      </rPr>
      <t xml:space="preserve">DOCUMENTO ARL
</t>
    </r>
    <r>
      <rPr>
        <sz val="10"/>
        <color rgb="FFFF0000"/>
        <rFont val="Calibri"/>
        <family val="2"/>
        <scheme val="minor"/>
      </rPr>
      <t>F-2-04-087 CONSENTIMIENTO INFORMADO</t>
    </r>
  </si>
  <si>
    <t>INSTRUCTIVO</t>
  </si>
  <si>
    <t>I-2-04-008 INSTRUCTIVO DE REPORTE E INVESTIGACIÓN DE ACCIDENTES E INCIDENTES DE TRABAJO</t>
  </si>
  <si>
    <t>Determinar el origen de accidentes, incidentes y enfermedades laborales, mediante metodologías que permitan identificar su causalidad e intervenir en el mejoramiento de sus procesos productivos para eliminar o minimizar su ocurrencia protegiendo la salud de los colaboradores, así como realizar el debido reporte a las entidades correspondientes</t>
  </si>
  <si>
    <r>
      <t xml:space="preserve">F-1-03-002 CONTROL DE ASISTENCIA
F-6-00-059 FORMATO INFORME DE ACCIDENTES DE TRABAJO
F-2-04-008 FORMATO INVESTIGACIÓN DE INCIDENTES Y ACCIDENTES DE TRABAJO (ARL SURA)
</t>
    </r>
    <r>
      <rPr>
        <sz val="10"/>
        <color rgb="FF7030A0"/>
        <rFont val="Calibri"/>
        <family val="2"/>
        <scheme val="minor"/>
      </rPr>
      <t>DOCUMENTO ARL</t>
    </r>
  </si>
  <si>
    <t>I-2-04-007 INSTRUCTIVO DE REQUISITOS DE SST PARA PROVEEDORES, ADQUISICIÓN DE BIENES Y SERVICIOS</t>
  </si>
  <si>
    <t>Implementar normas de Seguridad y Salud en el Trabajo que regirán las labores a realizar por parte de proveedores, trabajadores dependientes, trabajadores cooperados, trabajadores en misión, contratistas y sus trabajadores o subcontratistas durante la prestación de sus servicios. Este instructivo pretende definir los conceptos disciplinarios y de comportamiento específicos de las actividades de los proveedores, trabajadores dependientes, trabajadores cooperados, trabajadores en misión, contratistas y sus trabajadores o subcontratistas relacionados con la CIAC S.A.</t>
  </si>
  <si>
    <r>
      <t xml:space="preserve">F-1-03-002 CONTROL DE ASISTENCIA
MTZ-8-01-004 MATRIZ DE CRITERIOS EN SEGURIDAD Y SALUD EN EL TRABAJO Y MEDIO AMBIENTE PARA PROVEEDORES, ADQUISICIÓN DE BIENES Y / O SERVICIOS
</t>
    </r>
    <r>
      <rPr>
        <sz val="10"/>
        <color rgb="FF7030A0"/>
        <rFont val="Calibri"/>
        <family val="2"/>
        <scheme val="minor"/>
      </rPr>
      <t>DOCUMENTO ARL</t>
    </r>
  </si>
  <si>
    <t>I-2-04-004 INSTRUCTIVO INSPECCIONES DE SEGURIDAD Y SALUD EN EL TRABAJO</t>
  </si>
  <si>
    <t>Establecer un método sistemático para el desarrollo, implementación, realización y seguimiento de Inspecciones Generales Planeadas y no planeadas.</t>
  </si>
  <si>
    <r>
      <t xml:space="preserve">F-1-03-002 CONTROL DE ASISTENCIA
F-6-01-015 INSPECCION EQUIPO DIFERENCIAL
F-2-04-010 INSPECCIÓN PLANEADA USO DE ELEMENTOS DE PROTECCIÓN PERSONAL ÁREAS OPERATIVAS
F-2-04-020 INSPECCIÓN DE BOTIQUINES
F-6-01-008 INSPECCIÓN EQUIPOS DE ATENCIÓN EMERGENCIAS
F-2-04-018 FORMATO INSPECCIÓN LOCATIVA SGSST
F-6-01-001 FORMATO DE INSPECCIÓN DE MAQUINARIA Y EQUIPOS
F-2-04-005 FORMATO DE INSPECCIÓN DE SISTEMAS DE ACCESO EN ALTURAS
F-2-04-019 INSPECCIÓN ALMACENAMIENTO Y MANIPULACIÓN DE SUSTANCIAS QUÍMICAS
F-2-04-021 INSPECCIÓN EXTINTORES
</t>
    </r>
    <r>
      <rPr>
        <sz val="10"/>
        <color rgb="FF7030A0"/>
        <rFont val="Calibri"/>
        <family val="2"/>
        <scheme val="minor"/>
      </rPr>
      <t>DOCUMENTO ARL</t>
    </r>
  </si>
  <si>
    <t>I-2-04-002 INSTRUCTIVO DE EVALUACIONES MEDICAS OCUPACIONALES SG-SST</t>
  </si>
  <si>
    <r>
      <t xml:space="preserve">F-6-01-016 MATRIZ DE SEGUIMIENTO A CASOS OBJETO DE VIGILANCIA EPIDEMIOLÓGICA
F-2-04-017 FORMATO AUSENTISMO LABORAL SG-SST
F-1-03-002 CONTROL DE ASISTENCIA
MTZ-2-04-007 PROFESIOGRAMA O PERFIL BIOMÉDICO CIAC
F-6-01-009 ACTA DE REINCORPORACIÓN LABORAL
F-6-01-010 ACTA DE SEGUIMIENTO DE REINCORPORACIÓN LABORAL
</t>
    </r>
    <r>
      <rPr>
        <sz val="10"/>
        <color rgb="FF7030A0"/>
        <rFont val="Calibri"/>
        <family val="2"/>
        <scheme val="minor"/>
      </rPr>
      <t>DOCUMENTO ARL</t>
    </r>
  </si>
  <si>
    <t>I-2-04-003 INSTRUCTIVO PARA LA MANIPULACIÓN MANUAL DE CARGAS</t>
  </si>
  <si>
    <t>Establecer un procedimiento para la manipulación manual de cargas con el fin de proporcionar a los colaboradores de la CIAC S.A. los conocimientos necesarios para prevenir y evitar los riesgos a los que se encuentran expuestos en la actividad laboral.</t>
  </si>
  <si>
    <r>
      <t xml:space="preserve">F-6-01-016 MATRIZ DE SEGUIMIENTO A CASOS OBJETO DE VIGILANCIA EPIDEMIOLÓGICA
F-1-03-002 CONTROL DE ASISTENCIA
MTZ-2-04-007 PROFESIOGRAMA O PERFIL BIOMÉDICO CIAC
</t>
    </r>
    <r>
      <rPr>
        <sz val="10"/>
        <color rgb="FF7030A0"/>
        <rFont val="Calibri"/>
        <family val="2"/>
        <scheme val="minor"/>
      </rPr>
      <t>DOCUMENTO ARL</t>
    </r>
  </si>
  <si>
    <t>I-2-04-006 INSTRUCTIVO NORMALIZADO EN CASO DE ACCIDENTE DE TRANSITO</t>
  </si>
  <si>
    <t>Establecer las actividades que deben realizarse en el caso de presentarse un accidente de tránsito, con el fin de que el conductor y personal involucrado pueda responder adecuada, oportuna y eficazmente al evento, minimizando lesiones, daños y pérdidas ocasionadas por la ocurrencia de un accidente.</t>
  </si>
  <si>
    <t>DOCUMENTO ESPECIAL</t>
  </si>
  <si>
    <t>PRG-6-01-001 PROGRAMA DE PREVENCIÓN Y CONTROL DEL CONSUMO INDEBIDO DE SUSTANCIAS PSICOACTIVAS (PPCCSP)</t>
  </si>
  <si>
    <t xml:space="preserve">Prevenir el uso indebido de sustancias psicoactivas aprobado por la UAEAC y al Grupo de Medicina Aeronáutica de la UAEAC, contiene como mínimo los requisitos establecidos en la RAC 120 y la resolución 01844 de 2015 del Instituto de Medicina Legal y Ciencias Forenses. </t>
  </si>
  <si>
    <t>Declaración de Conformidad
POL-1-01-002 POLÍTICAPREVENCIÓN DEL CONSUMO DE SUSTANCIAS PSICOACTIVAS, JUEGOS DE AZAR Y OTRAS ADICCIONES
F-2-04-015_DECLARACIÓN DE CONSENTIMIENTO PRUEBAS TOXICOLOGÍA
F-6-01-002_SELECCIÓN ALEATORIA ALCOHOLIMETRIA
F-6-01-003_LISTA DE CHEQUEO ALCOHOLIMETRO
F-6-01-004_INFORME DE REPORTE TRIMESTRAL TOXICOLOGÍA
F-6-01-005_ENTREVISTA ALCOHOLIMETRIA
CRONOGRAMA PPCCSP
MATRIZ TOXICOLOGICA
Certificado operador de alcoholímetro (Supervisor)
Certificado operador de alcoholímetro (Responsable)
Certificados de Calibración del Equipo Alcoholímetro</t>
  </si>
  <si>
    <t>I-2-04-009 REGLAMENTO DE HIGIENE Y SEGURIDAD INDUSTRIAL SG-SST</t>
  </si>
  <si>
    <t xml:space="preserve">Promover y garantizar la constitución y funcionamiento del comité de seguridad y salud en el trabajo, de conformidad con lo establecido por el Decreto 614 de 1984, Resolución 2013 de 1986, Resolución 1016 de 1989, Decreto 1295 de 1994, Decreto 1771 de 1994, ley 1562 de 2012, Decreto 1072 de 2015 y Resolución 0312 de 2019. </t>
  </si>
  <si>
    <t>OTRO</t>
  </si>
  <si>
    <t>CUMPLIMIENTO  SGSST</t>
  </si>
  <si>
    <t>Aumentar la percepción y el nivel de conocimiento de los funcionarios sobre la cultura de seguridad y salud en el trabajo.</t>
  </si>
  <si>
    <t>Garantizar la operatividad y el cumplimiento de las responsabilidades del COPASST mediante el fortalecimiento de la participación efectiva de sus miembros.</t>
  </si>
  <si>
    <t>Evaluar la efectividad y el desempeño del SGSST para orientar la toma de decisiones que garanticen la mejora continua del sistema</t>
  </si>
  <si>
    <t>Garantizar la protección radiológica del personal de NDT, asegurando que su exposición se mantenga dentro de los límites establecidos para preservar su salud y seguridad</t>
  </si>
  <si>
    <t>Fortalecer el seguimiento y la participación de la alta dirección en el SG-SST para asegurar la gestión oportuna de los hallazgos, necesidades y compromisos estratégicos del sistema.</t>
  </si>
  <si>
    <t>Garantizar que las evaluaciones médicas ocupacionales contribuyan efectivamente al control de los riesgos y a la protección de la salud de los trabajadores dentro del SGSST.</t>
  </si>
  <si>
    <t xml:space="preserve">Asegurar la implementación efectiva de los criterios CIAC en las actividades realizadas por proveedores y contratistas, con el fin de fortalecer la gestión del riesgo y minimizar los riesgos laborales asociados </t>
  </si>
  <si>
    <t>Garantizar que los equipos de protección personal respiratorios conserven condiciones óptimas de funcionamiento, con el fin de asegurar la protección eficaz de los trabajadores frente a gases, vapores humos, nieblas y material particulado generados en sus actividades.</t>
  </si>
  <si>
    <t>Garantizar que los extintores permanezcan en condiciones óptimas de operatividad, con el fin de fortalecer la prevención y el control de incendios en la organización.</t>
  </si>
  <si>
    <t>Garantizar que los botiquines disponibles en las instalaciones permanezcan en condiciones óptimas para la atención oportuna de emergencias médicas.</t>
  </si>
  <si>
    <t>Asegurar la gestión efectiva de los documentos del Sistema de Gestión de SST, garantizando su actualización permanente, vigencia y adecuada comunicación.</t>
  </si>
  <si>
    <t>Garantizar que los sistemas y equipos para trabajo en alturas permanezcan en condiciones óptimas de funcionamiento, con el fin de prevenir accidentes por caídas.</t>
  </si>
  <si>
    <t>Garantizar que los vehículos de la empresa se mantengan en condiciones seguras y conformes con los requisitos de mantenimiento preventivo y las normativas de seguridad vial, con el fin de mitigar el riesgo de accidentes de tránsito.</t>
  </si>
  <si>
    <t xml:space="preserve">Garantizar la realización de las capacitaciones del plan de trabajo anual que requieren inversión económica, con el propósito de fortalecer las competencias técnicas y de seguridad de los trabajadores y contribuir al cumplimiento de las metas del SGSST.
</t>
  </si>
  <si>
    <t>Fortalecer las competencias técnicas de los miembros de la brigada de emergencia para garantizar una respuesta eficaz ante situaciones de emergencia en la Corporación.</t>
  </si>
  <si>
    <t>Garantizar la gestión segura de los riesgos químicos en las áreas de trabajo, mediante el control adecuado del almacenamiento, manipulación, etiquetado y la disponibilidad actualizada de las Fichas de Datos de Seguridad, con el fin de proteger la seguridad de los colaboradores y el entorno ambiental.</t>
  </si>
  <si>
    <t>Garantizar que las instalaciones se mantengan en condiciones seguras mediante el cumplimiento oportuno de las acciones derivadas de las inspecciones locativas</t>
  </si>
  <si>
    <t>Garantizar que el personal con roles de liderazgo y responsabilidades en Seguridad y Salud en el Trabajo, incluidos los coordinadores de trabajo en alturas, cumpla con los requisitos legales de formación establecidos.</t>
  </si>
  <si>
    <t>Garantizar la preparación y la capacidad de respuesta eficaz ante emergencias, con el fin de proteger la vida, los bienes y el entorno a través de una gestión proactiva de los riesgos.</t>
  </si>
  <si>
    <t>Garantizar que los detectores de atmósferas peligrosas permanezcan en condiciones óptimas de funcionamiento y calibración, asegurando mediciones precisas y confiables de gases mediante el uso de gas patrón vigente.</t>
  </si>
  <si>
    <t>Garantizar una rendición de cuentas integral y transparente que refleje el desempeño del COPASST en la promoción de la seguridad y salud en el trabajo.</t>
  </si>
  <si>
    <t>Garantizar una rendición de cuentas transparente y orientada a la evaluación de la gestión del Comité de Convivencia Laboral, asegurando la adecuada administración de los casos y la efectividad de las acciones preventivas para promover un clima laboral basado en el respeto y la tolerancia.</t>
  </si>
  <si>
    <t>Garantizar el cumplimiento del marco legal aplicable en Seguridad y Salud en el Trabajo mediante la gestión actualizada del normograma del SG-SST de la CIAC.</t>
  </si>
  <si>
    <t>Garantizar que los perfiles de cargo de la organización se mantengan actualizados e incluyan los requisitos físicos, mentales y las exigencias del puesto de trabajo, de manera que constituyan un insumo clave para la elaboración de profesiogramas y la adecuada realización de los exámenes médicos ocupacionales.</t>
  </si>
  <si>
    <t>Garantizar que la custodia de las historias clínicas esté formalmente certificada por la IPS, en cumplimiento de los requisitos del Sistema de Gestión de la Seguridad y Salud en el Trabajo (SGSST).</t>
  </si>
  <si>
    <t>Garantizar la disponibilidad del informe sociodemográfico consolidado de la población trabajadora por parte de la IPS, con el fin de identificar y priorizar las necesidades de intervención en promoción de la salud y prevención de enfermedades.</t>
  </si>
  <si>
    <t>Garantizar la gestión segura de los riesgos asociados a la energía eléctrica, con el fin de proteger la seguridad de los colaboradores y la integridad de la infraestructura mediante controles preventivos eficaces.</t>
  </si>
  <si>
    <t>Garantizar que los colaboradores cuenten con los Elementos de Protección Personal adecuados, en óptimas condiciones y asignados conforme a la periodicidad establecida en la Matriz de EPP, con el fin de prevenir accidentes y enfermedades laborales.</t>
  </si>
  <si>
    <t>Garantizar que las hojas de vida de los equipos de protección contra caídas en alturas se conserven actualizadas para asegurar la trazabilidad y el control adecuado de su estado y funcionamiento.</t>
  </si>
  <si>
    <t>Garantizar una gestión segura de los riesgos mecánicos asociados a la maquinaria y los equipos, con el fin de proteger la seguridad de los colaboradores y asegurar la eficacia de los mecanismos de protección para prevenir accidentes como atrapamientos, cortes, golpes o proyecciones.</t>
  </si>
  <si>
    <t>Garantizar la gestión adecuada de los riesgos ergonómicos en los puestos de trabajo, con el fin de proteger la salud y el bienestar de los empleados.</t>
  </si>
  <si>
    <t>Promover una cultura de seguridad y autocuidado que garantice que todos los colaboradores, nuevos y existentes, cuenten con el conocimiento y la comprensión necesarios sobre los riesgos laborales, los protocolos de seguridad y sus derechos y deberes en el Sistema de Gestión de la Seguridad y Salud en el Trabajo.</t>
  </si>
  <si>
    <t>Fomentar una cultura de prevención y autocuidado en toda la organización mediante estrategias participativas que incentiven la identificación de riesgos y la adopción de prácticas seguras durante la Semana de la Seguridad y Salud en el Trabajo.</t>
  </si>
  <si>
    <t>Garantizar la continuidad de las operaciones de prácticas industriales y de Ensayos No Destructivos (NDT) mediante la vigencia y actualización oportuna de las licencias para el manejo de fuentes de radiación ionizante (SDS) del personal, evitando la interrupción de actividades críticas y el riesgo de sanciones.</t>
  </si>
  <si>
    <t>Garantizar una gestión adecuada de la exposición de los colaboradores a los riesgos prioritarios del entorno de trabajo mediante mediciones higiénicas industriales que permitan orientar acciones oportunas para mitigar peligros químicos y físicos, asegurar condiciones laborales seguras y facilitar la comunicación transparente de los resultados al COPASST y demás partes interesadas.</t>
  </si>
  <si>
    <t>Garantizar una gestión integral de los peligros y riesgos en todas las áreas de la empresa, asegurando su identificación y evaluación exhaustiva como base para la toma de decisiones preventivas.</t>
  </si>
  <si>
    <t>Garantizar la efectividad del Plan de Emergencias y la capacidad de respuesta de las brigadas y los colaboradores, utilizando los resultados del simulacro para identificar fortalezas y oportunidades de mejora que permitan una actuación segura y coordinada ante eventos reales.</t>
  </si>
  <si>
    <t>Garantizar la capacidad de respuesta de la organización y sus colaboradores ante eventos de gran magnitud, utilizando la participación en el simulacro distrital como herramienta para fortalecer la preparación para emergencias, identificar oportunidades de mejora en el Plan de Emergencias y promover una cultura de prevención a nivel institucional y comunitario.</t>
  </si>
  <si>
    <t>Garantizar la continuidad y la calidad del programa de salud ocupacional mediante la contratación de una IPS avalada por la Secretaría Distrital de Salud (SDS).</t>
  </si>
  <si>
    <t>Garantizar la continuidad y la calidad del programa de vigilancia epidemiológica por exposición a radiación ionizante mediante la contratación de una entidad prestadora de servicios de dosimetría avalada por el Ministerio de Minas y Energía.</t>
  </si>
  <si>
    <t>Garantizar la gestión adecuada del programa de inspección de los equipos de protección contra caídas y de los elementos del sistema de acceso para trabajo en alturas, con el fin de asegurar la seguridad de los trabajadores y la integridad de los equipos.</t>
  </si>
  <si>
    <t>Garantizar que los extintores de la empresa se mantengan disponibles y operativos para la atención de emergencias, conforme a los requisitos de mantenimiento y recarga establecidos en la normatividad vigente.</t>
  </si>
  <si>
    <t>Garantizar la disponibilidad oportuna de los Elementos de Protección Personal, insumos, equipos de atención de emergencias y equipos para trabajo en alturas, mediante la gestión contractual acorde con el presupuesto asignado por OPLAI.</t>
  </si>
  <si>
    <t>Garantizar la eficacia y cobertura adecuada del sistema de detección de humo, con el fin de proteger la infraestructura y la seguridad del personal de la corporación.</t>
  </si>
  <si>
    <t>Garantizar la evaluación integral del Sistema de Gestión de la Seguridad y Salud en el Trabajo, asegurando el seguimiento y la implementación de los hallazgos para fortalecer su efectividad y promover la mejora continua.</t>
  </si>
  <si>
    <t>Garantizar la implementación efectiva del Plan Anual de Trabajo del Sistema de Gestión de la Seguridad y Salud en el Trabajo, asegurando la asignación de los recursos necesarios y el cumplimiento de las actividades de prevención y promoción de la salud durante el año.</t>
  </si>
  <si>
    <t>Fortalecer el Sistema de Gestión de la Seguridad y Salud en el Trabajo mediante la integración del programa de actividades ofrecido por la ARL, como complemento a las acciones de prevención y promoción de la salud desarrolladas por la organización.</t>
  </si>
  <si>
    <t>Garantizar la autoevaluación integral del Sistema de Gestión de la Seguridad y Salud en el Trabajo para determinar el grado de cumplimiento de los estándares mínimos, identificar brechas y orientar la formulación de acciones de mejora continua conforme a la normativa colombiana.</t>
  </si>
  <si>
    <t>Garantizar el reporte anual de la información requerida del Sistema de Gestión de la Seguridad y Salud en el Trabajo al Ministerio del Trabajo, en cumplimiento de la normativa legal vigente, para fortalecer la transparencia de la gestión y evitar sanciones.</t>
  </si>
  <si>
    <t>Garantizar la evaluación integral del Plan Estratégico de Seguridad Vial mediante el uso de la herramienta de autogestión del Ministerio de Transporte, con el fin de determinar el nivel de cumplimiento, identificar brechas y orientar oportunidades de mejora para la prevención de accidentes de tránsito.</t>
  </si>
  <si>
    <t>Fortalecer la participación efectiva del Comité Paritario de Seguridad y Salud en el Trabajo en los procesos de identificación de peligros y promoción de la cultura de seguridad, con el fin de consolidar el desempeño del Sistema de Gestión de la Seguridad y Salud en el Trabajo de la empresa.</t>
  </si>
  <si>
    <t xml:space="preserve">Garantizar el funcionamiento efectivo del Comité de Convivencia Laboral mediante el fortalecimiento de las competencias de sus integrantes para la prevención, intervención y resolución de casos de acoso laboral.
</t>
  </si>
  <si>
    <t>Garantizar la protección radiológica del personal ocupacionalmente expuesto mediante el fortalecimiento de sus competencias sobre los riesgos asociados, las medidas de protección y el uso adecuado de los dosímetros, en cumplimiento de la normativa de seguridad radiológica.</t>
  </si>
  <si>
    <t>Fortalecer las competencias técnicas de los miembros de la brigada de emergencia para garantizar una respuesta eficaz ante incendios de clase II, en cumplimiento de los estándares establecidos por el Cuerpo Oficial de Bomberos de Bogotá.</t>
  </si>
  <si>
    <t>Fortalecer las competencias del personal para la identificación, prevención y control de los riesgos biomecánicos, químicos, psicosociales y eléctricos, promoviendo la conservación de la salud, la seguridad vial, el uso adecuado de los EPP y la adopción de criterios de selección de proveedores y contratistas alineados con la seguridad y salud en el trabajo.</t>
  </si>
  <si>
    <t>Garantizar la evaluación del nivel de conocimiento y la percepción de los actores viales de la empresa sobre las normas y prácticas de seguridad vial, con el fin de identificar necesidades de capacitación y fortalecer el Plan Estratégico de Seguridad Vial (PESV).</t>
  </si>
  <si>
    <t>Garantizar el cumplimiento de los requisitos de seguridad y de la normativa aplicable para obtener el concepto técnico favorable del Cuerpo de Bomberos, asegurando que las instalaciones, los sistemas contra incendios y los planes de emergencia cumplan con los estándares necesarios para la prevención y atención de incendios.</t>
  </si>
  <si>
    <t>Lograr una tasa de lectura y/o apertura del boletín de seguridad de al menos el 40% en cada uno de los envíos realizados, medida mediante las estadísticas del sistema de correo corporativo o plataforma de distribución.</t>
  </si>
  <si>
    <t>Garantizar la operatividad del Comité de Convivencia Laboral mediante la verificación de la realización de sus reuniones programadas, para asegurar su adecuado funcionamiento.</t>
  </si>
  <si>
    <t>Verificar y dejar documentada la realización del 100% de las reuniones ordinarias y extraordinarias programadas por el Comité de Convivencia Laboral, mediante el registro y archivo de sus actas y soportes de convocatoria, asegurando así la continuidad de su funcionamiento.</t>
  </si>
  <si>
    <t>SERVICIO DE DOSÍMETRÍAS, PERSONALES, AMBIENTALES Y DE CONTROL</t>
  </si>
  <si>
    <t>Garantizar que los trabajadores asignados a tareas de alto riesgo en CIAC, mantengan un estado de salud adecuado para el desempeño seguro de sus funciones.</t>
  </si>
  <si>
    <t>SEGUIMIENTO A LAS AUTORIZACIONES PARA  TAREAS DE ALTO RIESGO.</t>
  </si>
  <si>
    <t>Lograr y mantener un 80% de cumplimiento en los acuerdos y compromisos establecidos en las actas, asegurando que el 100% de los hallazgos críticos sean comunicados formalmente al Coordinador GTAHU para su gestión con la Alta Dirección.</t>
  </si>
  <si>
    <t>Lograr un 100% de cumplimiento en la verificación de que el inventario físico de sustancias químicas coincide con el inventario documental, y que el 100% de las Fichas de Datos de Seguridad (FDS) de las sustancias activas estén revisadas y actualizadas.</t>
  </si>
  <si>
    <t>Garantizar una gestión segura y controlada de las sustancias químicas en la Corporacióna traves de GRABA, mediante su adecuada identificación y la disponibilidad actualizada de las Fichas de Datos de Seguridad.</t>
  </si>
  <si>
    <t>REVISIÓN, SEGUIMIENTO Y VERIFICACIÓN  INVENTARIO SUSTANCIAS QUÍMICAS (INCLUYENDO REVISIÓN DE FDS), POR INTERMEDIO DE GRABA.</t>
  </si>
  <si>
    <t>SEGUIMIENTO PLAN DE CAPACITACIONES PAGAS EN MATERIA DE TRABAJO EN ALTURAS Y ESPACIOS CONFINADOS</t>
  </si>
  <si>
    <t>Seguimiento de cumplimiento por parte de Gestores de Entrenamientos en el 100% de las capacitaciones pagas programadas en Trabajos de Alturas y Espacios Confinados.</t>
  </si>
  <si>
    <t>Realizar una inspección locativa anual integral, evaluando el 100%  de las áreas y el seguimiento de las acciones correctivas, con un cumplimiento de al menos 60%.</t>
  </si>
  <si>
    <t>Gestionar la revisión e informar la actualización anual del normograma de CIAC a OJURI, incorporando como mínimo el 100% de todas las nuevas leyes, decretos y resoluciones.</t>
  </si>
  <si>
    <t>Realizar auditoría al 100% de los estandares del SG-SST</t>
  </si>
  <si>
    <t>Garantizar que el proveedor, cumpla con los estándares de seguridad y salud en el trabajo, asegurando la alineación de sus procesos y documentación con los requisitos contractuales y la normativa legal vigente para minimizar los riesgos para la empresa.</t>
  </si>
  <si>
    <t>INDICADOR</t>
  </si>
  <si>
    <t>Verificar al 100% de proveedores/contratistas informando los resultados al supervisor técnico del contrato como responsable directo.</t>
  </si>
  <si>
    <t>Contratar y adquirir el 100% de los EPP e insumos del SG-SST para el 28 de Abril de 2026</t>
  </si>
  <si>
    <t>PROGRAMA DEL SG‑SST ASOCIADO A CADA ACTIVIDAD</t>
  </si>
  <si>
    <t>Solicitud a Coordinación GTAHU y OPLAI Necesidad Perfiles de Cargo Actualizados
Profesiograma Actualizado
Comunicar IPS Profesiograma Actualizado</t>
  </si>
  <si>
    <t xml:space="preserve">Lograr que el 100% de los empleados de nuevo ingreso completen inducción en seguridad y salud en el trabajo, dentro de los primeros 15 días calendario posterior al ingreso.
</t>
  </si>
  <si>
    <t>Procedimiento para el uso y operación de equipos para acceso a trabajos de altura, Código P-2-04-005.
Programa de prevención  y protección contra caidas en alturas, Código PRG-2-04-011</t>
  </si>
  <si>
    <t>Manual PHVA SG-SST, Código MT-2-04-001</t>
  </si>
  <si>
    <t>Programa de vigilancia epidemiologica  de la radiación a exposiciones ionizantes, Código, PRG--2-04-014</t>
  </si>
  <si>
    <t>Instructivo de evaluaciones medicas ocupacionales SG-SST, Código I-2-04-002.
Profesiograma o perfil Biomedico CIAC, Código MTZ-2-04-007</t>
  </si>
  <si>
    <t>Instructivo de requisitos de SST para Proveedores, Adquisición de bienes y servicios, Código I-2-04-007
Matriz de criterios en SST y Medi Ambiente para Proveedores, Adquisición de bienes y servicios, Código MTZ-8-01-004</t>
  </si>
  <si>
    <t>Programa de vigilancia epidemiologica  para la prevención y control riesgo quimico, Código PRG-2-04-005
Procedimiento Entrega EPP, Código P-2-04-001</t>
  </si>
  <si>
    <t>INSTRUCTIVO INSPECCIONES DE SEGURIDAD Y SALUD EN EL TRABAJO, CÓDIGO I-2-04-004</t>
  </si>
  <si>
    <t>MANEJO SEGURO DE SUSTANCIAS QUÍMICAS, CÓDIGO P-2-04-004</t>
  </si>
  <si>
    <t>SISTEMA DE SEGURIDAD Y SALUD EN EL TRABAJO,  CÓDIGO POL-1-01-003</t>
  </si>
  <si>
    <t>Plan estratégico de seguridad vial, Código PLN-6-00-015</t>
  </si>
  <si>
    <t>PLAN DE RESPUESTA ANTE EMERGENCIAS, CÓDIGO PLN-2-04-001</t>
  </si>
  <si>
    <t>PROGRAMA DE VIGILANCIA EPIDEMIOLÓGICA PARA LA PREVENCIÓN Y CONTROL DEL RIESGO QUÍMICO, CODIGO PRG-2-04-005</t>
  </si>
  <si>
    <t>Resolución 0312 de 2019
SISTEMA DE SEGURIDAD Y SALUD EN EL TRABAJO,  CÓDIGO POL-1-01-003</t>
  </si>
  <si>
    <t>PLAN DE RESPUESTA ANTE EMERGENCIAS, CÓDIGO PLN-2-04-001
INSTRUCTIVO INSPECCIONES DE SEGURIDAD Y SALUD EN EL TRABAJO, CÓDIGO I-2-04-004</t>
  </si>
  <si>
    <t>SISTEMA DE SEGURIDAD Y SALUD EN EL TRABAJO,  CÓDIGO POL-1-01-003
Manual PHVA SG-SST, Código MT-2-04-001</t>
  </si>
  <si>
    <t>SISTEMA DE SEGURIDAD Y SALUD EN EL TRABAJO,  CÓDIGO POL-1-01-003
Manual PHVA SG-SST, Código MT-2-04-001
Resolución 0312 de 2019</t>
  </si>
  <si>
    <t>Instructivo de evaluaciones medicas ocupacionales SG-SST, Código I-2-04-002.</t>
  </si>
  <si>
    <t>Profesiograma o perfil Biomedico CIAC, Código MTZ-2-04-007</t>
  </si>
  <si>
    <t>Procedimiento Entrega EPP, Código P-2-04-001</t>
  </si>
  <si>
    <t>PROGRAMA DE RIESGO MECANICO SG-SST, Código PRG-2-04-008
INSTRUCTIVO INSPECCIONES DE SEGURIDAD Y SALUD EN EL TRABAJO, CÓDIGO I-2-04-004</t>
  </si>
  <si>
    <t>PROGRAMA DE VIGILANCIA PARA LA PREVENCIÓN DE LOS DESORDENES MUSCULOESQUELÉTICOS, CODIGO PRG-2-04-004</t>
  </si>
  <si>
    <t>PROGRAMA DE VIGILANCIA EPIDEMIOLÓGICA DE LA RADIACION A EXPOSICIONES IONIZANTES, CÓDIGO PRG-2-04-014</t>
  </si>
  <si>
    <t>Identificación de peligros, evalución y valoración de riesgos, Código MTZ-2-04-010</t>
  </si>
  <si>
    <t xml:space="preserve">	
PLAN DE TRABAJO ANUAL DE SG-SST, CÓDIGO PLN-2-04-002</t>
  </si>
  <si>
    <t xml:space="preserve">	
PROGRAMA DE VIGILANCIA EPIDEMIOLÓGICA DE LA RADIACION A EXPOSICIONES IONIZANTES, CÓDIGO PRG-2-04-014</t>
  </si>
  <si>
    <t>Resolución 652 de 2012 y Resolución 1356 de 2012
SISTEMA DE SEGURIDAD Y SALUD EN EL TRABAJO,  CÓDIGO POL-1-01-003
Manual PHVA SG-SST, Código MT-2-04-001
Resolución 0312 de 2019</t>
  </si>
  <si>
    <r>
      <t>Fecha de edición: 30</t>
    </r>
    <r>
      <rPr>
        <sz val="11"/>
        <color theme="1"/>
        <rFont val="Calibri"/>
        <family val="2"/>
        <scheme val="minor"/>
      </rPr>
      <t>-01-2025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</si>
</sst>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
  </numFmts>
  <fonts count="23" x14ac:knownFonts="1">
    <font>
      <sz val="11"/>
      <color theme="1"/>
      <name val="Calibri"/>
      <family val="2"/>
      <scheme val="minor"/>
    </font>
    <font>
      <sz val="11"/>
      <color theme="1"/>
      <name val="Calibri"/>
      <family val="2"/>
      <scheme val="minor"/>
    </font>
    <font>
      <b/>
      <sz val="11"/>
      <color theme="1"/>
      <name val="Calibri"/>
      <family val="2"/>
      <scheme val="minor"/>
    </font>
    <font>
      <sz val="10"/>
      <color theme="1"/>
      <name val="Calibri"/>
      <family val="2"/>
      <scheme val="minor"/>
    </font>
    <font>
      <b/>
      <sz val="28"/>
      <color theme="1"/>
      <name val="Calibri"/>
      <family val="2"/>
      <scheme val="minor"/>
    </font>
    <font>
      <b/>
      <sz val="12"/>
      <color theme="0"/>
      <name val="Calibri"/>
      <family val="2"/>
      <scheme val="minor"/>
    </font>
    <font>
      <b/>
      <sz val="16"/>
      <color theme="1"/>
      <name val="Calibri"/>
      <family val="2"/>
      <scheme val="minor"/>
    </font>
    <font>
      <b/>
      <sz val="14"/>
      <color theme="1"/>
      <name val="Calibri"/>
      <family val="2"/>
      <scheme val="minor"/>
    </font>
    <font>
      <b/>
      <sz val="18"/>
      <color theme="1"/>
      <name val="Calibri"/>
      <family val="2"/>
      <scheme val="minor"/>
    </font>
    <font>
      <i/>
      <sz val="14"/>
      <color theme="1"/>
      <name val="Calibri"/>
      <family val="2"/>
      <scheme val="minor"/>
    </font>
    <font>
      <b/>
      <i/>
      <u/>
      <sz val="14"/>
      <color theme="1"/>
      <name val="Calibri"/>
      <family val="2"/>
      <scheme val="minor"/>
    </font>
    <font>
      <b/>
      <sz val="9"/>
      <color indexed="81"/>
      <name val="Tahoma"/>
      <family val="2"/>
    </font>
    <font>
      <sz val="9"/>
      <color indexed="81"/>
      <name val="Tahoma"/>
      <family val="2"/>
    </font>
    <font>
      <sz val="11"/>
      <name val="Calibri"/>
      <family val="2"/>
      <scheme val="minor"/>
    </font>
    <font>
      <sz val="10"/>
      <name val="Calibri"/>
      <family val="2"/>
      <scheme val="minor"/>
    </font>
    <font>
      <sz val="11"/>
      <color rgb="FFFF0000"/>
      <name val="Calibri"/>
      <family val="2"/>
      <scheme val="minor"/>
    </font>
    <font>
      <sz val="11"/>
      <color rgb="FF7030A0"/>
      <name val="Calibri"/>
      <family val="2"/>
      <scheme val="minor"/>
    </font>
    <font>
      <sz val="10"/>
      <color rgb="FF7030A0"/>
      <name val="Calibri"/>
      <family val="2"/>
      <scheme val="minor"/>
    </font>
    <font>
      <sz val="10"/>
      <color rgb="FFFF0000"/>
      <name val="Calibri"/>
      <family val="2"/>
      <scheme val="minor"/>
    </font>
    <font>
      <sz val="18"/>
      <color theme="1"/>
      <name val="Calibri"/>
      <family val="2"/>
      <scheme val="minor"/>
    </font>
    <font>
      <sz val="10"/>
      <name val="Arial"/>
      <family val="2"/>
    </font>
    <font>
      <b/>
      <sz val="11"/>
      <name val="Calibri"/>
      <family val="2"/>
      <scheme val="minor"/>
    </font>
    <font>
      <i/>
      <sz val="11"/>
      <name val="Calibri"/>
      <family val="2"/>
      <scheme val="minor"/>
    </font>
  </fonts>
  <fills count="13">
    <fill>
      <patternFill patternType="none"/>
    </fill>
    <fill>
      <patternFill patternType="gray125"/>
    </fill>
    <fill>
      <patternFill patternType="solid">
        <fgColor theme="4" tint="-0.249977111117893"/>
        <bgColor indexed="64"/>
      </patternFill>
    </fill>
    <fill>
      <patternFill patternType="solid">
        <fgColor theme="0"/>
        <bgColor indexed="64"/>
      </patternFill>
    </fill>
    <fill>
      <patternFill patternType="solid">
        <fgColor rgb="FF92D050"/>
        <bgColor indexed="64"/>
      </patternFill>
    </fill>
    <fill>
      <patternFill patternType="solid">
        <fgColor theme="8"/>
        <bgColor indexed="64"/>
      </patternFill>
    </fill>
    <fill>
      <patternFill patternType="solid">
        <fgColor rgb="FFFFC000"/>
        <bgColor indexed="64"/>
      </patternFill>
    </fill>
    <fill>
      <patternFill patternType="solid">
        <fgColor rgb="FFE5F4D4"/>
        <bgColor indexed="64"/>
      </patternFill>
    </fill>
    <fill>
      <patternFill patternType="solid">
        <fgColor rgb="FFD9FFFF"/>
        <bgColor indexed="64"/>
      </patternFill>
    </fill>
    <fill>
      <patternFill patternType="solid">
        <fgColor rgb="FFFDECE3"/>
        <bgColor indexed="64"/>
      </patternFill>
    </fill>
    <fill>
      <patternFill patternType="solid">
        <fgColor theme="0" tint="-0.14999847407452621"/>
        <bgColor indexed="64"/>
      </patternFill>
    </fill>
    <fill>
      <patternFill patternType="solid">
        <fgColor rgb="FF00B050"/>
        <bgColor indexed="64"/>
      </patternFill>
    </fill>
    <fill>
      <patternFill patternType="solid">
        <fgColor rgb="FFFFE38B"/>
        <bgColor indexed="64"/>
      </patternFill>
    </fill>
  </fills>
  <borders count="47">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top style="thin">
        <color indexed="64"/>
      </top>
      <bottom style="thin">
        <color indexed="64"/>
      </bottom>
      <diagonal/>
    </border>
    <border>
      <left/>
      <right style="thin">
        <color indexed="64"/>
      </right>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double">
        <color indexed="64"/>
      </bottom>
      <diagonal/>
    </border>
    <border>
      <left style="medium">
        <color indexed="64"/>
      </left>
      <right style="medium">
        <color indexed="64"/>
      </right>
      <top style="thin">
        <color indexed="64"/>
      </top>
      <bottom style="medium">
        <color indexed="64"/>
      </bottom>
      <diagonal/>
    </border>
  </borders>
  <cellStyleXfs count="4">
    <xf numFmtId="0" fontId="0" fillId="0" borderId="0"/>
    <xf numFmtId="9" fontId="1" fillId="0" borderId="0" applyFont="0" applyFill="0" applyBorder="0" applyAlignment="0" applyProtection="0"/>
    <xf numFmtId="9" fontId="20" fillId="0" borderId="0" applyFont="0" applyFill="0" applyBorder="0" applyAlignment="0" applyProtection="0"/>
    <xf numFmtId="0" fontId="20" fillId="0" borderId="0"/>
  </cellStyleXfs>
  <cellXfs count="160">
    <xf numFmtId="0" fontId="0" fillId="0" borderId="0" xfId="0"/>
    <xf numFmtId="0" fontId="0" fillId="0" borderId="0" xfId="0" applyAlignment="1">
      <alignment vertical="center" wrapText="1"/>
    </xf>
    <xf numFmtId="0" fontId="0" fillId="0" borderId="0" xfId="0" applyAlignment="1">
      <alignment horizontal="center" vertical="center" wrapText="1"/>
    </xf>
    <xf numFmtId="0" fontId="3" fillId="0" borderId="10" xfId="0" applyFont="1" applyBorder="1" applyAlignment="1">
      <alignment horizontal="justify" vertical="center" wrapText="1"/>
    </xf>
    <xf numFmtId="0" fontId="3" fillId="0" borderId="0" xfId="0" applyFont="1" applyAlignment="1">
      <alignment horizontal="justify" vertical="center" wrapText="1"/>
    </xf>
    <xf numFmtId="0" fontId="0" fillId="2" borderId="2" xfId="0" applyFill="1" applyBorder="1" applyAlignment="1">
      <alignment horizontal="center" vertical="center" wrapText="1"/>
    </xf>
    <xf numFmtId="0" fontId="0" fillId="4" borderId="2" xfId="0" applyFill="1" applyBorder="1" applyAlignment="1">
      <alignment horizontal="center" vertical="center" wrapText="1"/>
    </xf>
    <xf numFmtId="0" fontId="6" fillId="0" borderId="20" xfId="0" applyFont="1" applyBorder="1" applyAlignment="1">
      <alignment horizontal="center" vertical="center" wrapText="1"/>
    </xf>
    <xf numFmtId="0" fontId="7" fillId="5" borderId="2"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7" fillId="4" borderId="2" xfId="0" applyFont="1" applyFill="1" applyBorder="1" applyAlignment="1">
      <alignment horizontal="center" vertical="center" wrapText="1"/>
    </xf>
    <xf numFmtId="9" fontId="6" fillId="0" borderId="2" xfId="1" applyFont="1" applyBorder="1" applyAlignment="1">
      <alignment horizontal="center" vertical="center" wrapText="1"/>
    </xf>
    <xf numFmtId="0" fontId="0" fillId="0" borderId="3" xfId="0" applyBorder="1" applyAlignment="1">
      <alignment horizontal="center" vertical="center" wrapText="1"/>
    </xf>
    <xf numFmtId="0" fontId="6" fillId="0" borderId="22" xfId="0" applyFont="1" applyBorder="1" applyAlignment="1">
      <alignment horizontal="center" vertical="center" wrapText="1"/>
    </xf>
    <xf numFmtId="9" fontId="6" fillId="0" borderId="16" xfId="0" applyNumberFormat="1" applyFont="1" applyBorder="1" applyAlignment="1">
      <alignment vertical="center" wrapText="1"/>
    </xf>
    <xf numFmtId="0" fontId="0" fillId="0" borderId="0" xfId="0" applyAlignment="1">
      <alignment horizontal="center" wrapText="1"/>
    </xf>
    <xf numFmtId="0" fontId="0" fillId="0" borderId="0" xfId="0" applyAlignment="1">
      <alignment wrapText="1"/>
    </xf>
    <xf numFmtId="0" fontId="6" fillId="5" borderId="4" xfId="0" applyFont="1" applyFill="1" applyBorder="1" applyAlignment="1">
      <alignment horizontal="center" vertical="center" wrapText="1"/>
    </xf>
    <xf numFmtId="0" fontId="2" fillId="0" borderId="0" xfId="0" applyFont="1" applyAlignment="1">
      <alignment vertical="center" wrapText="1"/>
    </xf>
    <xf numFmtId="0" fontId="6" fillId="6" borderId="4"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13" fillId="0" borderId="5" xfId="0" applyFont="1" applyBorder="1" applyAlignment="1">
      <alignment horizontal="justify" vertical="center" wrapText="1"/>
    </xf>
    <xf numFmtId="0" fontId="8" fillId="0" borderId="0" xfId="0" applyFont="1" applyAlignment="1">
      <alignment vertical="center" wrapText="1"/>
    </xf>
    <xf numFmtId="0" fontId="16" fillId="0" borderId="5" xfId="0" applyFont="1" applyBorder="1"/>
    <xf numFmtId="0" fontId="0" fillId="0" borderId="5" xfId="0" applyBorder="1"/>
    <xf numFmtId="0" fontId="15" fillId="0" borderId="5" xfId="0" applyFont="1" applyBorder="1" applyAlignment="1">
      <alignment wrapText="1"/>
    </xf>
    <xf numFmtId="0" fontId="3" fillId="0" borderId="17" xfId="0" applyFont="1" applyBorder="1" applyAlignment="1">
      <alignment horizontal="center" vertical="center" wrapText="1"/>
    </xf>
    <xf numFmtId="0" fontId="3" fillId="0" borderId="17" xfId="0" applyFont="1" applyBorder="1" applyAlignment="1">
      <alignment horizontal="justify" vertical="center" wrapText="1"/>
    </xf>
    <xf numFmtId="0" fontId="17" fillId="0" borderId="17" xfId="0" applyFont="1" applyBorder="1" applyAlignment="1">
      <alignment horizontal="left" vertical="top" wrapText="1"/>
    </xf>
    <xf numFmtId="0" fontId="3" fillId="0" borderId="17" xfId="0" applyFont="1" applyBorder="1" applyAlignment="1">
      <alignment horizontal="left" vertical="top" wrapText="1"/>
    </xf>
    <xf numFmtId="0" fontId="3" fillId="0" borderId="5" xfId="0" applyFont="1" applyBorder="1" applyAlignment="1">
      <alignment horizontal="center" vertical="center" wrapText="1"/>
    </xf>
    <xf numFmtId="0" fontId="3" fillId="0" borderId="5" xfId="0" applyFont="1" applyBorder="1" applyAlignment="1">
      <alignment horizontal="justify" vertical="center" wrapText="1"/>
    </xf>
    <xf numFmtId="0" fontId="18" fillId="0" borderId="17" xfId="0" applyFont="1" applyBorder="1" applyAlignment="1">
      <alignment horizontal="left" vertical="top" wrapText="1"/>
    </xf>
    <xf numFmtId="0" fontId="5" fillId="2" borderId="7" xfId="0" applyFont="1" applyFill="1" applyBorder="1" applyAlignment="1">
      <alignment horizontal="center" vertical="center" wrapText="1"/>
    </xf>
    <xf numFmtId="0" fontId="19" fillId="9" borderId="44" xfId="0" applyFont="1" applyFill="1" applyBorder="1" applyAlignment="1">
      <alignment horizontal="center" vertical="center" wrapText="1"/>
    </xf>
    <xf numFmtId="0" fontId="19" fillId="10" borderId="44" xfId="0" applyFont="1" applyFill="1" applyBorder="1" applyAlignment="1">
      <alignment horizontal="center" vertical="center" wrapText="1"/>
    </xf>
    <xf numFmtId="0" fontId="8" fillId="0" borderId="33" xfId="0" applyFont="1" applyBorder="1" applyAlignment="1">
      <alignment horizontal="center" vertical="center" wrapText="1"/>
    </xf>
    <xf numFmtId="0" fontId="19" fillId="7" borderId="43" xfId="0" applyFont="1" applyFill="1" applyBorder="1" applyAlignment="1">
      <alignment horizontal="center" vertical="center" wrapText="1"/>
    </xf>
    <xf numFmtId="0" fontId="19" fillId="12" borderId="44" xfId="0" applyFont="1" applyFill="1" applyBorder="1" applyAlignment="1">
      <alignment horizontal="center" vertical="center" wrapText="1"/>
    </xf>
    <xf numFmtId="0" fontId="19" fillId="11" borderId="45" xfId="0" applyFont="1" applyFill="1" applyBorder="1" applyAlignment="1">
      <alignment horizontal="center" vertical="center" wrapText="1"/>
    </xf>
    <xf numFmtId="0" fontId="13" fillId="0" borderId="5" xfId="0" applyFont="1" applyBorder="1" applyAlignment="1">
      <alignment horizontal="center" vertical="center" wrapText="1"/>
    </xf>
    <xf numFmtId="0" fontId="6" fillId="0" borderId="13" xfId="0" applyFont="1" applyBorder="1" applyAlignment="1">
      <alignment horizontal="right" vertical="center" wrapText="1"/>
    </xf>
    <xf numFmtId="0" fontId="6" fillId="0" borderId="22" xfId="0" applyFont="1" applyBorder="1" applyAlignment="1">
      <alignment horizontal="right" vertical="center" wrapText="1"/>
    </xf>
    <xf numFmtId="0" fontId="6" fillId="0" borderId="14" xfId="0" applyFont="1" applyBorder="1" applyAlignment="1">
      <alignment horizontal="right" vertical="center" wrapText="1"/>
    </xf>
    <xf numFmtId="0" fontId="6" fillId="0" borderId="21" xfId="0" applyFont="1" applyBorder="1" applyAlignment="1">
      <alignment horizontal="right" vertical="center" wrapText="1"/>
    </xf>
    <xf numFmtId="0" fontId="6" fillId="0" borderId="1" xfId="0" applyFont="1" applyBorder="1" applyAlignment="1">
      <alignment horizontal="right" vertical="center" wrapText="1"/>
    </xf>
    <xf numFmtId="0" fontId="6" fillId="0" borderId="20" xfId="0" applyFont="1" applyBorder="1" applyAlignment="1">
      <alignment horizontal="right" vertical="center" wrapText="1"/>
    </xf>
    <xf numFmtId="0" fontId="6" fillId="0" borderId="2" xfId="0" applyFont="1" applyBorder="1" applyAlignment="1">
      <alignment horizontal="right" vertical="center" wrapText="1"/>
    </xf>
    <xf numFmtId="0" fontId="6" fillId="0" borderId="19" xfId="0" applyFont="1" applyBorder="1" applyAlignment="1">
      <alignment horizontal="right" vertical="center" wrapText="1"/>
    </xf>
    <xf numFmtId="0" fontId="0" fillId="0" borderId="31" xfId="0" applyBorder="1" applyAlignment="1">
      <alignment horizontal="center" vertical="center" wrapText="1"/>
    </xf>
    <xf numFmtId="0" fontId="0" fillId="0" borderId="32" xfId="0" applyBorder="1" applyAlignment="1">
      <alignment horizontal="center" vertical="center" wrapText="1"/>
    </xf>
    <xf numFmtId="0" fontId="13" fillId="0" borderId="11" xfId="0" applyFont="1" applyBorder="1" applyAlignment="1">
      <alignment horizontal="center" vertical="center" wrapText="1"/>
    </xf>
    <xf numFmtId="0" fontId="13" fillId="12" borderId="5" xfId="0" applyFont="1" applyFill="1" applyBorder="1" applyAlignment="1">
      <alignment horizontal="justify" vertical="center" wrapText="1"/>
    </xf>
    <xf numFmtId="0" fontId="14" fillId="0" borderId="5" xfId="0" applyFont="1" applyBorder="1" applyAlignment="1">
      <alignment horizontal="justify" vertical="center" wrapText="1"/>
    </xf>
    <xf numFmtId="0" fontId="13" fillId="0" borderId="4" xfId="0" applyFont="1" applyBorder="1" applyAlignment="1">
      <alignment horizontal="center" vertical="center" wrapText="1"/>
    </xf>
    <xf numFmtId="9" fontId="13" fillId="0" borderId="5" xfId="1" applyFont="1" applyBorder="1" applyAlignment="1">
      <alignment horizontal="center" vertical="center" wrapText="1"/>
    </xf>
    <xf numFmtId="0" fontId="13" fillId="0" borderId="6" xfId="0" applyFont="1" applyBorder="1" applyAlignment="1">
      <alignment horizontal="left" vertical="top" wrapText="1"/>
    </xf>
    <xf numFmtId="0" fontId="13" fillId="0" borderId="0" xfId="0" applyFont="1" applyAlignment="1">
      <alignment horizontal="justify" vertical="center" wrapText="1"/>
    </xf>
    <xf numFmtId="0" fontId="13" fillId="0" borderId="0" xfId="0" applyFont="1" applyAlignment="1">
      <alignment vertical="center" wrapText="1"/>
    </xf>
    <xf numFmtId="0" fontId="22" fillId="0" borderId="6" xfId="0" applyFont="1" applyBorder="1" applyAlignment="1">
      <alignment horizontal="center" vertical="center" wrapText="1"/>
    </xf>
    <xf numFmtId="9" fontId="13" fillId="0" borderId="5" xfId="1" applyFont="1" applyFill="1" applyBorder="1" applyAlignment="1">
      <alignment horizontal="center" vertical="center" wrapText="1"/>
    </xf>
    <xf numFmtId="0" fontId="13" fillId="7" borderId="5" xfId="0" applyFont="1" applyFill="1" applyBorder="1" applyAlignment="1">
      <alignment horizontal="justify" vertical="center" wrapText="1"/>
    </xf>
    <xf numFmtId="0" fontId="13" fillId="0" borderId="44" xfId="0" applyFont="1" applyBorder="1" applyAlignment="1">
      <alignment horizontal="center" vertical="center" wrapText="1"/>
    </xf>
    <xf numFmtId="0" fontId="13" fillId="0" borderId="5" xfId="0" applyFont="1" applyBorder="1" applyAlignment="1">
      <alignment vertical="center" wrapText="1"/>
    </xf>
    <xf numFmtId="0" fontId="13" fillId="11" borderId="5" xfId="0" applyFont="1" applyFill="1" applyBorder="1" applyAlignment="1">
      <alignment horizontal="justify" vertical="center" wrapText="1"/>
    </xf>
    <xf numFmtId="0" fontId="13" fillId="9" borderId="5" xfId="0" applyFont="1" applyFill="1" applyBorder="1" applyAlignment="1">
      <alignment horizontal="justify" vertical="center" wrapText="1"/>
    </xf>
    <xf numFmtId="0" fontId="13" fillId="10" borderId="5" xfId="0" applyFont="1" applyFill="1" applyBorder="1" applyAlignment="1">
      <alignment horizontal="justify" vertical="center" wrapText="1"/>
    </xf>
    <xf numFmtId="0" fontId="13" fillId="8" borderId="5" xfId="0" applyFont="1" applyFill="1" applyBorder="1" applyAlignment="1">
      <alignment horizontal="center" vertical="center" wrapText="1"/>
    </xf>
    <xf numFmtId="0" fontId="14" fillId="0" borderId="2" xfId="0" applyFont="1" applyBorder="1" applyAlignment="1">
      <alignment horizontal="justify" vertical="center" wrapText="1"/>
    </xf>
    <xf numFmtId="0" fontId="13" fillId="0" borderId="2" xfId="0" applyFont="1" applyBorder="1" applyAlignment="1">
      <alignment horizontal="justify" vertical="center" wrapText="1"/>
    </xf>
    <xf numFmtId="0" fontId="14" fillId="0" borderId="14" xfId="0" applyFont="1" applyBorder="1" applyAlignment="1">
      <alignment horizontal="justify" vertical="center" wrapText="1"/>
    </xf>
    <xf numFmtId="0" fontId="13" fillId="12" borderId="14" xfId="0" applyFont="1" applyFill="1" applyBorder="1" applyAlignment="1">
      <alignment horizontal="justify" vertical="center" wrapText="1"/>
    </xf>
    <xf numFmtId="0" fontId="13" fillId="0" borderId="14" xfId="0" applyFont="1" applyBorder="1" applyAlignment="1">
      <alignment horizontal="justify" vertical="center" wrapText="1"/>
    </xf>
    <xf numFmtId="0" fontId="13" fillId="0" borderId="19"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3" borderId="4" xfId="0" applyFont="1" applyFill="1" applyBorder="1" applyAlignment="1">
      <alignment horizontal="center" vertical="center" wrapText="1"/>
    </xf>
    <xf numFmtId="0" fontId="13" fillId="0" borderId="13" xfId="0" applyFont="1" applyBorder="1" applyAlignment="1">
      <alignment horizontal="center" vertical="center" wrapText="1"/>
    </xf>
    <xf numFmtId="0" fontId="13" fillId="0" borderId="14" xfId="0" applyFont="1" applyBorder="1" applyAlignment="1">
      <alignment horizontal="center" vertical="center" wrapText="1"/>
    </xf>
    <xf numFmtId="0" fontId="13" fillId="0" borderId="14" xfId="0" applyFont="1" applyBorder="1" applyAlignment="1">
      <alignment vertical="center" wrapText="1"/>
    </xf>
    <xf numFmtId="0" fontId="13" fillId="0" borderId="43" xfId="0" applyFont="1" applyBorder="1" applyAlignment="1">
      <alignment horizontal="center" vertical="center" wrapText="1"/>
    </xf>
    <xf numFmtId="0" fontId="13" fillId="0" borderId="46" xfId="0" applyFont="1" applyBorder="1" applyAlignment="1">
      <alignment horizontal="center" vertical="center" wrapText="1"/>
    </xf>
    <xf numFmtId="9" fontId="13" fillId="0" borderId="2" xfId="1" applyFont="1" applyBorder="1" applyAlignment="1">
      <alignment horizontal="center" vertical="center" wrapText="1"/>
    </xf>
    <xf numFmtId="0" fontId="13" fillId="0" borderId="3" xfId="0" applyFont="1" applyBorder="1" applyAlignment="1">
      <alignment horizontal="left" vertical="top" wrapText="1"/>
    </xf>
    <xf numFmtId="9" fontId="13" fillId="0" borderId="14" xfId="1" applyFont="1" applyBorder="1" applyAlignment="1">
      <alignment horizontal="center" vertical="center" wrapText="1"/>
    </xf>
    <xf numFmtId="0" fontId="13" fillId="0" borderId="16" xfId="0" applyFont="1" applyBorder="1" applyAlignment="1">
      <alignment horizontal="left" vertical="top" wrapText="1"/>
    </xf>
    <xf numFmtId="0" fontId="13" fillId="3" borderId="5" xfId="0" applyFont="1" applyFill="1" applyBorder="1" applyAlignment="1">
      <alignment horizontal="center" vertical="center" wrapText="1"/>
    </xf>
    <xf numFmtId="0" fontId="8" fillId="3" borderId="0" xfId="0" applyFont="1" applyFill="1" applyAlignment="1">
      <alignment horizontal="center" vertical="center" wrapText="1"/>
    </xf>
    <xf numFmtId="0" fontId="19" fillId="3" borderId="0" xfId="0" applyFont="1" applyFill="1" applyAlignment="1">
      <alignment horizontal="center" vertical="center" wrapText="1"/>
    </xf>
    <xf numFmtId="0" fontId="3" fillId="3" borderId="0" xfId="0" applyFont="1" applyFill="1" applyAlignment="1">
      <alignment horizontal="justify" vertical="center" wrapText="1"/>
    </xf>
    <xf numFmtId="0" fontId="21" fillId="3" borderId="1" xfId="0" applyFont="1" applyFill="1" applyBorder="1" applyAlignment="1">
      <alignment horizontal="center" vertical="center" wrapText="1"/>
    </xf>
    <xf numFmtId="0" fontId="21" fillId="3" borderId="4"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21" fillId="3" borderId="13" xfId="0" applyFont="1" applyFill="1" applyBorder="1" applyAlignment="1">
      <alignment horizontal="center" vertical="center" wrapText="1"/>
    </xf>
    <xf numFmtId="0" fontId="9" fillId="0" borderId="11" xfId="0" applyFont="1" applyBorder="1" applyAlignment="1">
      <alignment horizontal="left" vertical="center" wrapText="1" indent="6"/>
    </xf>
    <xf numFmtId="0" fontId="9" fillId="0" borderId="24" xfId="0" applyFont="1" applyBorder="1" applyAlignment="1">
      <alignment horizontal="left" vertical="center" wrapText="1" indent="6"/>
    </xf>
    <xf numFmtId="0" fontId="9" fillId="0" borderId="12" xfId="0" applyFont="1" applyBorder="1" applyAlignment="1">
      <alignment horizontal="left" vertical="center" wrapText="1" indent="6"/>
    </xf>
    <xf numFmtId="0" fontId="9" fillId="0" borderId="21" xfId="0" applyFont="1" applyBorder="1" applyAlignment="1">
      <alignment horizontal="left" vertical="center" wrapText="1" indent="6"/>
    </xf>
    <xf numFmtId="0" fontId="9" fillId="0" borderId="23" xfId="0" applyFont="1" applyBorder="1" applyAlignment="1">
      <alignment horizontal="left" vertical="center" wrapText="1" indent="6"/>
    </xf>
    <xf numFmtId="0" fontId="9" fillId="0" borderId="26" xfId="0" applyFont="1" applyBorder="1" applyAlignment="1">
      <alignment horizontal="left" vertical="center" wrapText="1" indent="6"/>
    </xf>
    <xf numFmtId="9" fontId="0" fillId="0" borderId="14" xfId="0" applyNumberFormat="1" applyBorder="1" applyAlignment="1">
      <alignment horizontal="center" vertical="center" wrapText="1"/>
    </xf>
    <xf numFmtId="9" fontId="0" fillId="0" borderId="16" xfId="0" applyNumberFormat="1" applyBorder="1" applyAlignment="1">
      <alignment horizontal="center" vertical="center" wrapText="1"/>
    </xf>
    <xf numFmtId="9" fontId="6" fillId="0" borderId="21" xfId="0" applyNumberFormat="1" applyFont="1" applyBorder="1" applyAlignment="1">
      <alignment horizontal="center" vertical="center" wrapText="1"/>
    </xf>
    <xf numFmtId="9" fontId="6" fillId="0" borderId="23" xfId="0" applyNumberFormat="1" applyFont="1" applyBorder="1" applyAlignment="1">
      <alignment horizontal="center" vertical="center" wrapText="1"/>
    </xf>
    <xf numFmtId="9" fontId="6" fillId="0" borderId="22"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0" fillId="0" borderId="0" xfId="0" applyAlignment="1">
      <alignment horizontal="center" vertical="center" wrapText="1"/>
    </xf>
    <xf numFmtId="0" fontId="0" fillId="0" borderId="18" xfId="0" applyBorder="1" applyAlignment="1">
      <alignment horizontal="center" vertical="center" wrapText="1"/>
    </xf>
    <xf numFmtId="0" fontId="5" fillId="4" borderId="1"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27" xfId="0" applyFont="1" applyFill="1" applyBorder="1" applyAlignment="1">
      <alignment horizontal="center" vertical="center" wrapText="1"/>
    </xf>
    <xf numFmtId="0" fontId="5" fillId="4" borderId="30" xfId="0" applyFont="1" applyFill="1" applyBorder="1" applyAlignment="1">
      <alignment horizontal="center" vertical="center"/>
    </xf>
    <xf numFmtId="0" fontId="5" fillId="4" borderId="10" xfId="0" applyFont="1" applyFill="1" applyBorder="1" applyAlignment="1">
      <alignment horizontal="center" vertical="center"/>
    </xf>
    <xf numFmtId="0" fontId="5" fillId="2" borderId="2"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8" xfId="0" applyFont="1" applyFill="1" applyBorder="1" applyAlignment="1">
      <alignment horizontal="center" vertical="center" wrapText="1"/>
    </xf>
    <xf numFmtId="164" fontId="5" fillId="2" borderId="5" xfId="0" applyNumberFormat="1" applyFont="1" applyFill="1" applyBorder="1" applyAlignment="1">
      <alignment horizontal="center" vertical="center" wrapText="1"/>
    </xf>
    <xf numFmtId="0" fontId="5" fillId="4" borderId="2" xfId="0" applyFont="1" applyFill="1" applyBorder="1" applyAlignment="1">
      <alignment horizontal="center" vertical="center" wrapText="1"/>
    </xf>
    <xf numFmtId="0" fontId="5" fillId="4" borderId="5"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7" fillId="0" borderId="33" xfId="0" applyFont="1" applyBorder="1" applyAlignment="1">
      <alignment horizontal="center" vertical="center" wrapText="1"/>
    </xf>
    <xf numFmtId="0" fontId="7" fillId="0" borderId="42" xfId="0" applyFont="1" applyBorder="1" applyAlignment="1">
      <alignment horizontal="center" vertical="center" wrapText="1"/>
    </xf>
    <xf numFmtId="0" fontId="0" fillId="0" borderId="39" xfId="0" applyBorder="1" applyAlignment="1">
      <alignment horizontal="center" vertical="center" wrapText="1"/>
    </xf>
    <xf numFmtId="0" fontId="0" fillId="0" borderId="28" xfId="0" applyBorder="1" applyAlignment="1">
      <alignment horizontal="center" vertical="center" wrapText="1"/>
    </xf>
    <xf numFmtId="0" fontId="0" fillId="0" borderId="40" xfId="0" applyBorder="1" applyAlignment="1">
      <alignment horizontal="center" vertical="center" wrapText="1"/>
    </xf>
    <xf numFmtId="0" fontId="0" fillId="0" borderId="41" xfId="0" applyBorder="1" applyAlignment="1">
      <alignment horizontal="center" vertical="center" wrapText="1"/>
    </xf>
    <xf numFmtId="0" fontId="0" fillId="0" borderId="25" xfId="0" applyBorder="1" applyAlignment="1">
      <alignment horizontal="center"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0" xfId="0" applyFont="1" applyAlignment="1">
      <alignment horizontal="center" vertical="center" wrapText="1"/>
    </xf>
    <xf numFmtId="0" fontId="4" fillId="0" borderId="18"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32" xfId="0" applyFont="1" applyBorder="1" applyAlignment="1">
      <alignment horizontal="center" vertical="center" wrapText="1"/>
    </xf>
    <xf numFmtId="0" fontId="4" fillId="0" borderId="25" xfId="0" applyFont="1" applyBorder="1" applyAlignment="1">
      <alignment horizontal="center" vertical="center" wrapText="1"/>
    </xf>
    <xf numFmtId="0" fontId="5" fillId="4" borderId="29"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0" borderId="5" xfId="0" applyFont="1" applyBorder="1" applyAlignment="1">
      <alignment horizontal="left" vertical="center" wrapText="1"/>
    </xf>
    <xf numFmtId="0" fontId="2" fillId="0" borderId="6" xfId="0" applyFont="1" applyBorder="1" applyAlignment="1">
      <alignment horizontal="left" vertical="center" wrapText="1"/>
    </xf>
    <xf numFmtId="0" fontId="2" fillId="0" borderId="14" xfId="0" applyFont="1" applyBorder="1" applyAlignment="1">
      <alignment horizontal="left" vertical="center" wrapText="1"/>
    </xf>
    <xf numFmtId="0" fontId="2" fillId="0" borderId="16" xfId="0" applyFont="1" applyBorder="1" applyAlignment="1">
      <alignment horizontal="left" vertical="center" wrapText="1"/>
    </xf>
    <xf numFmtId="0" fontId="5" fillId="4" borderId="28" xfId="0" applyFont="1" applyFill="1" applyBorder="1" applyAlignment="1">
      <alignment horizontal="center" vertical="center" wrapText="1"/>
    </xf>
    <xf numFmtId="0" fontId="5" fillId="4" borderId="18" xfId="0" applyFont="1" applyFill="1" applyBorder="1" applyAlignment="1">
      <alignment horizontal="center" vertical="center" wrapText="1"/>
    </xf>
    <xf numFmtId="0" fontId="2" fillId="0" borderId="5" xfId="0" applyFont="1" applyBorder="1" applyAlignment="1">
      <alignment horizontal="center"/>
    </xf>
    <xf numFmtId="0" fontId="2" fillId="0" borderId="33"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7" xfId="0" applyFont="1" applyBorder="1" applyAlignment="1">
      <alignment horizontal="center" vertical="center"/>
    </xf>
    <xf numFmtId="0" fontId="2" fillId="0" borderId="38" xfId="0" applyFont="1" applyBorder="1" applyAlignment="1">
      <alignment horizontal="center" vertical="center"/>
    </xf>
    <xf numFmtId="0" fontId="2" fillId="0" borderId="5" xfId="0" applyFont="1" applyBorder="1" applyAlignment="1">
      <alignment horizontal="center" vertical="center"/>
    </xf>
  </cellXfs>
  <cellStyles count="4">
    <cellStyle name="Normal" xfId="0" builtinId="0"/>
    <cellStyle name="Normal 3" xfId="3" xr:uid="{00000000-0005-0000-0000-000001000000}"/>
    <cellStyle name="Porcentaje" xfId="1" builtinId="5"/>
    <cellStyle name="Porcentaje 2" xfId="2" xr:uid="{00000000-0005-0000-0000-000003000000}"/>
  </cellStyles>
  <dxfs count="36">
    <dxf>
      <font>
        <b/>
        <i val="0"/>
      </font>
      <fill>
        <patternFill>
          <bgColor rgb="FF0070C0"/>
        </patternFill>
      </fill>
    </dxf>
    <dxf>
      <font>
        <b/>
        <i val="0"/>
      </font>
      <fill>
        <patternFill>
          <bgColor rgb="FFFFC000"/>
        </patternFill>
      </fill>
    </dxf>
    <dxf>
      <font>
        <b/>
        <i val="0"/>
      </font>
      <fill>
        <patternFill>
          <bgColor rgb="FF92D050"/>
        </patternFill>
      </fill>
    </dxf>
    <dxf>
      <font>
        <b/>
        <i val="0"/>
      </font>
      <fill>
        <patternFill>
          <bgColor rgb="FF92D050"/>
        </patternFill>
      </fill>
    </dxf>
    <dxf>
      <font>
        <b/>
        <i val="0"/>
      </font>
      <fill>
        <patternFill>
          <bgColor rgb="FFFFC000"/>
        </patternFill>
      </fill>
    </dxf>
    <dxf>
      <font>
        <b/>
        <i val="0"/>
      </font>
      <fill>
        <patternFill>
          <bgColor rgb="FF0070C0"/>
        </patternFill>
      </fill>
    </dxf>
    <dxf>
      <font>
        <b/>
        <i val="0"/>
      </font>
      <fill>
        <patternFill>
          <bgColor rgb="FF0070C0"/>
        </patternFill>
      </fill>
    </dxf>
    <dxf>
      <font>
        <b/>
        <i val="0"/>
      </font>
      <fill>
        <patternFill>
          <bgColor rgb="FFFFC000"/>
        </patternFill>
      </fill>
    </dxf>
    <dxf>
      <font>
        <b/>
        <i val="0"/>
      </font>
      <fill>
        <patternFill>
          <bgColor rgb="FF92D050"/>
        </patternFill>
      </fill>
    </dxf>
    <dxf>
      <font>
        <b/>
        <i val="0"/>
      </font>
      <fill>
        <patternFill>
          <bgColor rgb="FF92D050"/>
        </patternFill>
      </fill>
    </dxf>
    <dxf>
      <font>
        <b/>
        <i val="0"/>
      </font>
      <fill>
        <patternFill>
          <bgColor rgb="FFFFC000"/>
        </patternFill>
      </fill>
    </dxf>
    <dxf>
      <font>
        <b/>
        <i val="0"/>
      </font>
      <fill>
        <patternFill>
          <bgColor rgb="FF0070C0"/>
        </patternFill>
      </fill>
    </dxf>
    <dxf>
      <font>
        <b/>
        <i val="0"/>
      </font>
      <fill>
        <patternFill>
          <bgColor rgb="FF92D050"/>
        </patternFill>
      </fill>
    </dxf>
    <dxf>
      <font>
        <b/>
        <i val="0"/>
      </font>
      <fill>
        <patternFill>
          <bgColor rgb="FFFFC000"/>
        </patternFill>
      </fill>
    </dxf>
    <dxf>
      <font>
        <b/>
        <i val="0"/>
      </font>
      <fill>
        <patternFill>
          <bgColor rgb="FF0070C0"/>
        </patternFill>
      </fill>
    </dxf>
    <dxf>
      <font>
        <b/>
        <i val="0"/>
      </font>
      <fill>
        <patternFill>
          <bgColor rgb="FF0070C0"/>
        </patternFill>
      </fill>
    </dxf>
    <dxf>
      <font>
        <b/>
        <i val="0"/>
      </font>
      <fill>
        <patternFill>
          <bgColor rgb="FFFFC000"/>
        </patternFill>
      </fill>
    </dxf>
    <dxf>
      <font>
        <b/>
        <i val="0"/>
      </font>
      <fill>
        <patternFill>
          <bgColor rgb="FF92D050"/>
        </patternFill>
      </fill>
    </dxf>
    <dxf>
      <font>
        <b/>
        <i val="0"/>
      </font>
      <fill>
        <patternFill>
          <bgColor rgb="FF92D050"/>
        </patternFill>
      </fill>
    </dxf>
    <dxf>
      <font>
        <b/>
        <i val="0"/>
      </font>
      <fill>
        <patternFill>
          <bgColor rgb="FFFFC000"/>
        </patternFill>
      </fill>
    </dxf>
    <dxf>
      <font>
        <b/>
        <i val="0"/>
      </font>
      <fill>
        <patternFill>
          <bgColor rgb="FF0070C0"/>
        </patternFill>
      </fill>
    </dxf>
    <dxf>
      <font>
        <b/>
        <i val="0"/>
      </font>
      <fill>
        <patternFill>
          <bgColor rgb="FF0070C0"/>
        </patternFill>
      </fill>
    </dxf>
    <dxf>
      <font>
        <b/>
        <i val="0"/>
      </font>
      <fill>
        <patternFill>
          <bgColor rgb="FFFFC000"/>
        </patternFill>
      </fill>
    </dxf>
    <dxf>
      <font>
        <b/>
        <i val="0"/>
      </font>
      <fill>
        <patternFill>
          <bgColor rgb="FF92D050"/>
        </patternFill>
      </fill>
    </dxf>
    <dxf>
      <font>
        <b/>
        <i val="0"/>
      </font>
      <fill>
        <patternFill>
          <bgColor rgb="FF0070C0"/>
        </patternFill>
      </fill>
    </dxf>
    <dxf>
      <font>
        <b/>
        <i val="0"/>
      </font>
      <fill>
        <patternFill>
          <bgColor rgb="FFFFC000"/>
        </patternFill>
      </fill>
    </dxf>
    <dxf>
      <font>
        <b/>
        <i val="0"/>
      </font>
      <fill>
        <patternFill>
          <bgColor rgb="FF92D050"/>
        </patternFill>
      </fill>
    </dxf>
    <dxf>
      <font>
        <b/>
        <i val="0"/>
      </font>
      <fill>
        <patternFill>
          <bgColor rgb="FF92D050"/>
        </patternFill>
      </fill>
    </dxf>
    <dxf>
      <font>
        <b/>
        <i val="0"/>
      </font>
      <fill>
        <patternFill>
          <bgColor rgb="FFFFC000"/>
        </patternFill>
      </fill>
    </dxf>
    <dxf>
      <font>
        <b/>
        <i val="0"/>
      </font>
      <fill>
        <patternFill>
          <bgColor rgb="FF0070C0"/>
        </patternFill>
      </fill>
    </dxf>
    <dxf>
      <font>
        <b/>
        <i val="0"/>
      </font>
      <fill>
        <patternFill>
          <bgColor rgb="FF0070C0"/>
        </patternFill>
      </fill>
    </dxf>
    <dxf>
      <font>
        <b/>
        <i val="0"/>
      </font>
      <fill>
        <patternFill>
          <bgColor rgb="FFFFC000"/>
        </patternFill>
      </fill>
    </dxf>
    <dxf>
      <font>
        <b/>
        <i val="0"/>
      </font>
      <fill>
        <patternFill>
          <bgColor rgb="FF92D050"/>
        </patternFill>
      </fill>
    </dxf>
    <dxf>
      <font>
        <b/>
        <i val="0"/>
      </font>
      <fill>
        <patternFill>
          <bgColor rgb="FF92D050"/>
        </patternFill>
      </fill>
    </dxf>
    <dxf>
      <font>
        <b/>
        <i val="0"/>
      </font>
      <fill>
        <patternFill>
          <bgColor rgb="FFFFC000"/>
        </patternFill>
      </fill>
    </dxf>
    <dxf>
      <font>
        <b/>
        <i val="0"/>
      </font>
      <fill>
        <patternFill>
          <bgColor rgb="FF0070C0"/>
        </patternFill>
      </fill>
    </dxf>
  </dxfs>
  <tableStyles count="0" defaultTableStyle="TableStyleMedium2" defaultPivotStyle="PivotStyleLight16"/>
  <colors>
    <mruColors>
      <color rgb="FFFEFAF8"/>
      <color rgb="FFFFE38B"/>
      <color rgb="FFE5F4D4"/>
      <color rgb="FFFDECE3"/>
      <color rgb="FFD9FFFF"/>
      <color rgb="FFABE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335666</xdr:colOff>
      <xdr:row>0</xdr:row>
      <xdr:rowOff>41621</xdr:rowOff>
    </xdr:from>
    <xdr:to>
      <xdr:col>1</xdr:col>
      <xdr:colOff>1181712</xdr:colOff>
      <xdr:row>2</xdr:row>
      <xdr:rowOff>201706</xdr:rowOff>
    </xdr:to>
    <xdr:pic>
      <xdr:nvPicPr>
        <xdr:cNvPr id="2" name="Imagen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35666" y="41621"/>
          <a:ext cx="1608046" cy="644994"/>
        </a:xfrm>
        <a:prstGeom prst="rect">
          <a:avLst/>
        </a:prstGeom>
        <a:noFill/>
        <a:ln>
          <a:noFill/>
        </a:ln>
      </xdr:spPr>
    </xdr:pic>
    <xdr:clientData/>
  </xdr:twoCellAnchor>
  <xdr:twoCellAnchor>
    <xdr:from>
      <xdr:col>3</xdr:col>
      <xdr:colOff>244928</xdr:colOff>
      <xdr:row>6</xdr:row>
      <xdr:rowOff>272142</xdr:rowOff>
    </xdr:from>
    <xdr:to>
      <xdr:col>3</xdr:col>
      <xdr:colOff>3673928</xdr:colOff>
      <xdr:row>6</xdr:row>
      <xdr:rowOff>1279071</xdr:rowOff>
    </xdr:to>
    <xdr:sp macro="" textlink="">
      <xdr:nvSpPr>
        <xdr:cNvPr id="7" name="CuadroTexto 6">
          <a:extLst>
            <a:ext uri="{FF2B5EF4-FFF2-40B4-BE49-F238E27FC236}">
              <a16:creationId xmlns:a16="http://schemas.microsoft.com/office/drawing/2014/main" id="{2F25DBF1-A889-9F18-D0A1-57D3B7C65DCF}"/>
            </a:ext>
          </a:extLst>
        </xdr:cNvPr>
        <xdr:cNvSpPr txBox="1"/>
      </xdr:nvSpPr>
      <xdr:spPr>
        <a:xfrm>
          <a:off x="8477249" y="2095499"/>
          <a:ext cx="3429000" cy="1006929"/>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Engagement en Comunicación SST (IECS)</a:t>
          </a:r>
        </a:p>
        <a:p>
          <a:endParaRPr lang="es-419" sz="1100"/>
        </a:p>
        <a:p>
          <a:r>
            <a:rPr lang="es-419" sz="1100">
              <a:solidFill>
                <a:schemeClr val="dk1"/>
              </a:solidFill>
              <a:effectLst/>
              <a:latin typeface="+mn-lt"/>
              <a:ea typeface="+mn-ea"/>
              <a:cs typeface="+mn-cs"/>
            </a:rPr>
            <a:t>                                          No. correos abiertos</a:t>
          </a:r>
          <a:endParaRPr lang="es-419" sz="1100"/>
        </a:p>
        <a:p>
          <a:r>
            <a:rPr lang="es-419" sz="1100"/>
            <a:t>                      IECS=                                                      </a:t>
          </a:r>
          <a:r>
            <a:rPr lang="es-419" sz="1100" baseline="0"/>
            <a:t>    X 100</a:t>
          </a:r>
          <a:endParaRPr lang="es-419" sz="1100"/>
        </a:p>
        <a:p>
          <a:r>
            <a:rPr lang="es-419" sz="1100"/>
            <a:t>                                        Total correos</a:t>
          </a:r>
          <a:r>
            <a:rPr lang="es-419" sz="1100" baseline="0"/>
            <a:t> enviados</a:t>
          </a:r>
          <a:endParaRPr lang="es-419" sz="1100"/>
        </a:p>
      </xdr:txBody>
    </xdr:sp>
    <xdr:clientData/>
  </xdr:twoCellAnchor>
  <xdr:twoCellAnchor>
    <xdr:from>
      <xdr:col>3</xdr:col>
      <xdr:colOff>1510392</xdr:colOff>
      <xdr:row>6</xdr:row>
      <xdr:rowOff>911677</xdr:rowOff>
    </xdr:from>
    <xdr:to>
      <xdr:col>3</xdr:col>
      <xdr:colOff>3007177</xdr:colOff>
      <xdr:row>6</xdr:row>
      <xdr:rowOff>911677</xdr:rowOff>
    </xdr:to>
    <xdr:cxnSp macro="">
      <xdr:nvCxnSpPr>
        <xdr:cNvPr id="13" name="Conector recto 12">
          <a:extLst>
            <a:ext uri="{FF2B5EF4-FFF2-40B4-BE49-F238E27FC236}">
              <a16:creationId xmlns:a16="http://schemas.microsoft.com/office/drawing/2014/main" id="{D9E4F148-5910-A53F-6C34-F50F55247AE5}"/>
            </a:ext>
          </a:extLst>
        </xdr:cNvPr>
        <xdr:cNvCxnSpPr/>
      </xdr:nvCxnSpPr>
      <xdr:spPr>
        <a:xfrm>
          <a:off x="9742713" y="2735034"/>
          <a:ext cx="149678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1401537</xdr:colOff>
      <xdr:row>6</xdr:row>
      <xdr:rowOff>598713</xdr:rowOff>
    </xdr:from>
    <xdr:to>
      <xdr:col>3</xdr:col>
      <xdr:colOff>3088823</xdr:colOff>
      <xdr:row>6</xdr:row>
      <xdr:rowOff>1197427</xdr:rowOff>
    </xdr:to>
    <xdr:sp macro="" textlink="">
      <xdr:nvSpPr>
        <xdr:cNvPr id="14" name="Corchetes 13">
          <a:extLst>
            <a:ext uri="{FF2B5EF4-FFF2-40B4-BE49-F238E27FC236}">
              <a16:creationId xmlns:a16="http://schemas.microsoft.com/office/drawing/2014/main" id="{07711851-7FB2-D352-4147-003712FF4E7F}"/>
            </a:ext>
          </a:extLst>
        </xdr:cNvPr>
        <xdr:cNvSpPr/>
      </xdr:nvSpPr>
      <xdr:spPr>
        <a:xfrm>
          <a:off x="9633858" y="2422070"/>
          <a:ext cx="1687286"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190501</xdr:colOff>
      <xdr:row>7</xdr:row>
      <xdr:rowOff>54428</xdr:rowOff>
    </xdr:from>
    <xdr:to>
      <xdr:col>3</xdr:col>
      <xdr:colOff>3619501</xdr:colOff>
      <xdr:row>7</xdr:row>
      <xdr:rowOff>1238250</xdr:rowOff>
    </xdr:to>
    <xdr:sp macro="" textlink="">
      <xdr:nvSpPr>
        <xdr:cNvPr id="15" name="CuadroTexto 14">
          <a:extLst>
            <a:ext uri="{FF2B5EF4-FFF2-40B4-BE49-F238E27FC236}">
              <a16:creationId xmlns:a16="http://schemas.microsoft.com/office/drawing/2014/main" id="{E6023799-03B5-4C7D-BBC3-B9BD74F349D9}"/>
            </a:ext>
          </a:extLst>
        </xdr:cNvPr>
        <xdr:cNvSpPr txBox="1"/>
      </xdr:nvSpPr>
      <xdr:spPr>
        <a:xfrm>
          <a:off x="8422822" y="3211285"/>
          <a:ext cx="3429000" cy="1183822"/>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b="0"/>
            <a:t>Índice de Quorum y Compromiso del COPASST (IQCC).</a:t>
          </a:r>
        </a:p>
        <a:p>
          <a:pPr algn="ctr"/>
          <a:endParaRPr lang="es-419" sz="1100"/>
        </a:p>
        <a:p>
          <a:r>
            <a:rPr lang="es-419" sz="1100">
              <a:solidFill>
                <a:schemeClr val="dk1"/>
              </a:solidFill>
              <a:effectLst/>
              <a:latin typeface="+mn-lt"/>
              <a:ea typeface="+mn-ea"/>
              <a:cs typeface="+mn-cs"/>
            </a:rPr>
            <a:t>                                 No. Asistentes Principales</a:t>
          </a:r>
          <a:endParaRPr lang="es-419" sz="1100"/>
        </a:p>
        <a:p>
          <a:r>
            <a:rPr lang="es-419" sz="1100"/>
            <a:t>                  IQCC=                                                      </a:t>
          </a:r>
          <a:r>
            <a:rPr lang="es-419" sz="1100" baseline="0"/>
            <a:t>  X 100</a:t>
          </a:r>
          <a:endParaRPr lang="es-419" sz="1100"/>
        </a:p>
        <a:p>
          <a:r>
            <a:rPr lang="es-419" sz="1100"/>
            <a:t>                                  No. Asistentes principales</a:t>
          </a:r>
        </a:p>
        <a:p>
          <a:r>
            <a:rPr lang="es-419" sz="1100"/>
            <a:t>                                           programados    </a:t>
          </a:r>
        </a:p>
      </xdr:txBody>
    </xdr:sp>
    <xdr:clientData/>
  </xdr:twoCellAnchor>
  <xdr:twoCellAnchor>
    <xdr:from>
      <xdr:col>3</xdr:col>
      <xdr:colOff>1322615</xdr:colOff>
      <xdr:row>7</xdr:row>
      <xdr:rowOff>655865</xdr:rowOff>
    </xdr:from>
    <xdr:to>
      <xdr:col>3</xdr:col>
      <xdr:colOff>2819400</xdr:colOff>
      <xdr:row>7</xdr:row>
      <xdr:rowOff>655865</xdr:rowOff>
    </xdr:to>
    <xdr:cxnSp macro="">
      <xdr:nvCxnSpPr>
        <xdr:cNvPr id="16" name="Conector recto 15">
          <a:extLst>
            <a:ext uri="{FF2B5EF4-FFF2-40B4-BE49-F238E27FC236}">
              <a16:creationId xmlns:a16="http://schemas.microsoft.com/office/drawing/2014/main" id="{C4448E2E-1C38-4329-AF15-3135C12F8C7F}"/>
            </a:ext>
          </a:extLst>
        </xdr:cNvPr>
        <xdr:cNvCxnSpPr/>
      </xdr:nvCxnSpPr>
      <xdr:spPr>
        <a:xfrm>
          <a:off x="9554936" y="3812722"/>
          <a:ext cx="1496785"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1265464</xdr:colOff>
      <xdr:row>7</xdr:row>
      <xdr:rowOff>410935</xdr:rowOff>
    </xdr:from>
    <xdr:to>
      <xdr:col>3</xdr:col>
      <xdr:colOff>2887437</xdr:colOff>
      <xdr:row>7</xdr:row>
      <xdr:rowOff>1129393</xdr:rowOff>
    </xdr:to>
    <xdr:sp macro="" textlink="">
      <xdr:nvSpPr>
        <xdr:cNvPr id="17" name="Corchetes 16">
          <a:extLst>
            <a:ext uri="{FF2B5EF4-FFF2-40B4-BE49-F238E27FC236}">
              <a16:creationId xmlns:a16="http://schemas.microsoft.com/office/drawing/2014/main" id="{CC583584-8DF5-47AB-B9F5-6F67D4374BCB}"/>
            </a:ext>
          </a:extLst>
        </xdr:cNvPr>
        <xdr:cNvSpPr/>
      </xdr:nvSpPr>
      <xdr:spPr>
        <a:xfrm>
          <a:off x="9497785" y="3567792"/>
          <a:ext cx="1621973" cy="71845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258535</xdr:colOff>
      <xdr:row>8</xdr:row>
      <xdr:rowOff>68035</xdr:rowOff>
    </xdr:from>
    <xdr:to>
      <xdr:col>3</xdr:col>
      <xdr:colOff>3687535</xdr:colOff>
      <xdr:row>8</xdr:row>
      <xdr:rowOff>1306286</xdr:rowOff>
    </xdr:to>
    <xdr:sp macro="" textlink="">
      <xdr:nvSpPr>
        <xdr:cNvPr id="18" name="CuadroTexto 17">
          <a:extLst>
            <a:ext uri="{FF2B5EF4-FFF2-40B4-BE49-F238E27FC236}">
              <a16:creationId xmlns:a16="http://schemas.microsoft.com/office/drawing/2014/main" id="{7CA2123F-4BAF-4A98-944D-854D416AC748}"/>
            </a:ext>
          </a:extLst>
        </xdr:cNvPr>
        <xdr:cNvSpPr txBox="1"/>
      </xdr:nvSpPr>
      <xdr:spPr>
        <a:xfrm>
          <a:off x="8490856" y="4558392"/>
          <a:ext cx="3429000" cy="1238251"/>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solidFill>
                <a:sysClr val="windowText" lastClr="000000"/>
              </a:solidFill>
            </a:rPr>
            <a:t>Índice de Ejecución y Soporte del Comité de Convivencia (IESC)</a:t>
          </a:r>
        </a:p>
        <a:p>
          <a:pPr algn="ctr"/>
          <a:endParaRPr lang="es-419" sz="1100"/>
        </a:p>
        <a:p>
          <a:r>
            <a:rPr lang="es-419" sz="1100">
              <a:solidFill>
                <a:schemeClr val="dk1"/>
              </a:solidFill>
              <a:effectLst/>
              <a:latin typeface="+mn-lt"/>
              <a:ea typeface="+mn-ea"/>
              <a:cs typeface="+mn-cs"/>
            </a:rPr>
            <a:t>                        </a:t>
          </a:r>
          <a:r>
            <a:rPr lang="es-419">
              <a:effectLst/>
            </a:rPr>
            <a:t>Reuniones con Acta y Soporte</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IESC =                                                                </a:t>
          </a:r>
          <a:r>
            <a:rPr lang="es-419" sz="1100" baseline="0">
              <a:solidFill>
                <a:schemeClr val="dk1"/>
              </a:solidFill>
              <a:effectLst/>
              <a:latin typeface="+mn-lt"/>
              <a:ea typeface="+mn-ea"/>
              <a:cs typeface="+mn-cs"/>
            </a:rPr>
            <a:t>X 100</a:t>
          </a: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a:t>
          </a:r>
          <a:endParaRPr lang="es-419">
            <a:effectLst/>
          </a:endParaRPr>
        </a:p>
        <a:p>
          <a:r>
            <a:rPr lang="es-419"/>
            <a:t>                              Reuniones Programadas</a:t>
          </a:r>
          <a:r>
            <a:rPr lang="es-419" sz="1100"/>
            <a:t>                                                       </a:t>
          </a:r>
        </a:p>
      </xdr:txBody>
    </xdr:sp>
    <xdr:clientData/>
  </xdr:twoCellAnchor>
  <xdr:twoCellAnchor>
    <xdr:from>
      <xdr:col>3</xdr:col>
      <xdr:colOff>1074965</xdr:colOff>
      <xdr:row>8</xdr:row>
      <xdr:rowOff>884464</xdr:rowOff>
    </xdr:from>
    <xdr:to>
      <xdr:col>3</xdr:col>
      <xdr:colOff>2871108</xdr:colOff>
      <xdr:row>8</xdr:row>
      <xdr:rowOff>884464</xdr:rowOff>
    </xdr:to>
    <xdr:cxnSp macro="">
      <xdr:nvCxnSpPr>
        <xdr:cNvPr id="19" name="Conector recto 18">
          <a:extLst>
            <a:ext uri="{FF2B5EF4-FFF2-40B4-BE49-F238E27FC236}">
              <a16:creationId xmlns:a16="http://schemas.microsoft.com/office/drawing/2014/main" id="{988C6011-458B-4B50-8EDE-2E68E51FB49A}"/>
            </a:ext>
          </a:extLst>
        </xdr:cNvPr>
        <xdr:cNvCxnSpPr/>
      </xdr:nvCxnSpPr>
      <xdr:spPr>
        <a:xfrm>
          <a:off x="9307286" y="5374821"/>
          <a:ext cx="1796143"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1036864</xdr:colOff>
      <xdr:row>8</xdr:row>
      <xdr:rowOff>522513</xdr:rowOff>
    </xdr:from>
    <xdr:to>
      <xdr:col>3</xdr:col>
      <xdr:colOff>2939143</xdr:colOff>
      <xdr:row>8</xdr:row>
      <xdr:rowOff>1121227</xdr:rowOff>
    </xdr:to>
    <xdr:sp macro="" textlink="">
      <xdr:nvSpPr>
        <xdr:cNvPr id="22" name="Corchetes 21">
          <a:extLst>
            <a:ext uri="{FF2B5EF4-FFF2-40B4-BE49-F238E27FC236}">
              <a16:creationId xmlns:a16="http://schemas.microsoft.com/office/drawing/2014/main" id="{2166D230-CEB8-4CD7-8CAE-5789A67EFCB3}"/>
            </a:ext>
          </a:extLst>
        </xdr:cNvPr>
        <xdr:cNvSpPr/>
      </xdr:nvSpPr>
      <xdr:spPr>
        <a:xfrm>
          <a:off x="9269185" y="5012870"/>
          <a:ext cx="1902279"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272143</xdr:colOff>
      <xdr:row>9</xdr:row>
      <xdr:rowOff>68035</xdr:rowOff>
    </xdr:from>
    <xdr:to>
      <xdr:col>3</xdr:col>
      <xdr:colOff>3701143</xdr:colOff>
      <xdr:row>9</xdr:row>
      <xdr:rowOff>1306286</xdr:rowOff>
    </xdr:to>
    <xdr:sp macro="" textlink="">
      <xdr:nvSpPr>
        <xdr:cNvPr id="26" name="CuadroTexto 25">
          <a:extLst>
            <a:ext uri="{FF2B5EF4-FFF2-40B4-BE49-F238E27FC236}">
              <a16:creationId xmlns:a16="http://schemas.microsoft.com/office/drawing/2014/main" id="{65AFAD5E-0DCC-4BB9-8286-FEEDB7E1B4CB}"/>
            </a:ext>
          </a:extLst>
        </xdr:cNvPr>
        <xdr:cNvSpPr txBox="1"/>
      </xdr:nvSpPr>
      <xdr:spPr>
        <a:xfrm>
          <a:off x="8504464" y="5891892"/>
          <a:ext cx="3429000" cy="1238251"/>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419" sz="1100"/>
        </a:p>
        <a:p>
          <a:pPr algn="ctr"/>
          <a:r>
            <a:rPr lang="es-419"/>
            <a:t>Índice de Gestión de Indicadores SG-SST (IG-SST)</a:t>
          </a:r>
          <a:endParaRPr lang="es-419" sz="1100"/>
        </a:p>
        <a:p>
          <a:endParaRPr lang="es-419" sz="1100"/>
        </a:p>
        <a:p>
          <a:r>
            <a:rPr lang="es-419" sz="1100">
              <a:solidFill>
                <a:schemeClr val="dk1"/>
              </a:solidFill>
              <a:effectLst/>
              <a:latin typeface="+mn-lt"/>
              <a:ea typeface="+mn-ea"/>
              <a:cs typeface="+mn-cs"/>
            </a:rPr>
            <a:t>                  Indicadores reportados y analizados</a:t>
          </a:r>
          <a:endParaRPr lang="es-419" sz="1100"/>
        </a:p>
        <a:p>
          <a:r>
            <a:rPr lang="es-419" sz="1100"/>
            <a:t>IG-SST=                                                                            </a:t>
          </a:r>
          <a:r>
            <a:rPr lang="es-419" sz="1100" baseline="0"/>
            <a:t>X 100</a:t>
          </a:r>
          <a:endParaRPr lang="es-419" sz="1100"/>
        </a:p>
        <a:p>
          <a:r>
            <a:rPr lang="es-419" sz="1100"/>
            <a:t>                  </a:t>
          </a:r>
          <a:r>
            <a:rPr lang="es-419" sz="1100" baseline="0"/>
            <a:t>    </a:t>
          </a:r>
          <a:r>
            <a:rPr lang="es-419" sz="1100"/>
            <a:t>Total Indicadores programados</a:t>
          </a:r>
        </a:p>
        <a:p>
          <a:r>
            <a:rPr lang="es-419" sz="1100"/>
            <a:t>                                         </a:t>
          </a:r>
        </a:p>
      </xdr:txBody>
    </xdr:sp>
    <xdr:clientData/>
  </xdr:twoCellAnchor>
  <xdr:twoCellAnchor>
    <xdr:from>
      <xdr:col>3</xdr:col>
      <xdr:colOff>900794</xdr:colOff>
      <xdr:row>9</xdr:row>
      <xdr:rowOff>898073</xdr:rowOff>
    </xdr:from>
    <xdr:to>
      <xdr:col>3</xdr:col>
      <xdr:colOff>2939144</xdr:colOff>
      <xdr:row>9</xdr:row>
      <xdr:rowOff>900794</xdr:rowOff>
    </xdr:to>
    <xdr:cxnSp macro="">
      <xdr:nvCxnSpPr>
        <xdr:cNvPr id="27" name="Conector recto 26">
          <a:extLst>
            <a:ext uri="{FF2B5EF4-FFF2-40B4-BE49-F238E27FC236}">
              <a16:creationId xmlns:a16="http://schemas.microsoft.com/office/drawing/2014/main" id="{4FDC31C0-3B0A-4FEE-A7CE-423746594A99}"/>
            </a:ext>
          </a:extLst>
        </xdr:cNvPr>
        <xdr:cNvCxnSpPr/>
      </xdr:nvCxnSpPr>
      <xdr:spPr>
        <a:xfrm flipV="1">
          <a:off x="9133115" y="6721930"/>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849087</xdr:colOff>
      <xdr:row>9</xdr:row>
      <xdr:rowOff>552448</xdr:rowOff>
    </xdr:from>
    <xdr:to>
      <xdr:col>3</xdr:col>
      <xdr:colOff>3061609</xdr:colOff>
      <xdr:row>9</xdr:row>
      <xdr:rowOff>1151162</xdr:rowOff>
    </xdr:to>
    <xdr:sp macro="" textlink="">
      <xdr:nvSpPr>
        <xdr:cNvPr id="30" name="Corchetes 29">
          <a:extLst>
            <a:ext uri="{FF2B5EF4-FFF2-40B4-BE49-F238E27FC236}">
              <a16:creationId xmlns:a16="http://schemas.microsoft.com/office/drawing/2014/main" id="{6933D665-7C8C-4DC1-BF57-71FE167C8552}"/>
            </a:ext>
          </a:extLst>
        </xdr:cNvPr>
        <xdr:cNvSpPr/>
      </xdr:nvSpPr>
      <xdr:spPr>
        <a:xfrm>
          <a:off x="9081408" y="6376305"/>
          <a:ext cx="2212522"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288473</xdr:colOff>
      <xdr:row>10</xdr:row>
      <xdr:rowOff>43540</xdr:rowOff>
    </xdr:from>
    <xdr:to>
      <xdr:col>3</xdr:col>
      <xdr:colOff>3717473</xdr:colOff>
      <xdr:row>10</xdr:row>
      <xdr:rowOff>1281791</xdr:rowOff>
    </xdr:to>
    <xdr:sp macro="" textlink="">
      <xdr:nvSpPr>
        <xdr:cNvPr id="31" name="CuadroTexto 30">
          <a:extLst>
            <a:ext uri="{FF2B5EF4-FFF2-40B4-BE49-F238E27FC236}">
              <a16:creationId xmlns:a16="http://schemas.microsoft.com/office/drawing/2014/main" id="{EA0E572C-4C44-4901-9457-473C59BDD07D}"/>
            </a:ext>
          </a:extLst>
        </xdr:cNvPr>
        <xdr:cNvSpPr txBox="1"/>
      </xdr:nvSpPr>
      <xdr:spPr>
        <a:xfrm>
          <a:off x="8520794" y="7200897"/>
          <a:ext cx="3429000" cy="1238251"/>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419" sz="1100"/>
        </a:p>
        <a:p>
          <a:pPr algn="ctr"/>
          <a:r>
            <a:rPr lang="es-419"/>
            <a:t>Índice de Vigilancia Dosimétrica (IVD)</a:t>
          </a:r>
          <a:endParaRPr lang="es-419" sz="1100"/>
        </a:p>
        <a:p>
          <a:endParaRPr lang="es-419" sz="1100"/>
        </a:p>
        <a:p>
          <a:r>
            <a:rPr lang="es-419" sz="1100">
              <a:solidFill>
                <a:schemeClr val="dk1"/>
              </a:solidFill>
              <a:effectLst/>
              <a:latin typeface="+mn-lt"/>
              <a:ea typeface="+mn-ea"/>
              <a:cs typeface="+mn-cs"/>
            </a:rPr>
            <a:t>                              Personal Monitoreado</a:t>
          </a:r>
          <a:endParaRPr lang="es-419" sz="1100"/>
        </a:p>
        <a:p>
          <a:r>
            <a:rPr lang="es-419" sz="1100"/>
            <a:t>   IVD</a:t>
          </a:r>
          <a:r>
            <a:rPr lang="es-419" sz="1100" baseline="0"/>
            <a:t> </a:t>
          </a:r>
          <a:r>
            <a:rPr lang="es-419" sz="1100"/>
            <a:t>=                                                                            </a:t>
          </a:r>
          <a:r>
            <a:rPr lang="es-419" sz="1100" baseline="0"/>
            <a:t>X 100</a:t>
          </a:r>
          <a:endParaRPr lang="es-419" sz="1100"/>
        </a:p>
        <a:p>
          <a:r>
            <a:rPr lang="es-419" sz="1100"/>
            <a:t>                  </a:t>
          </a:r>
          <a:r>
            <a:rPr lang="es-419" sz="1100" baseline="0"/>
            <a:t>                  </a:t>
          </a:r>
          <a:r>
            <a:rPr lang="es-419" sz="1100"/>
            <a:t>Personal Expuesto</a:t>
          </a:r>
        </a:p>
        <a:p>
          <a:r>
            <a:rPr lang="es-419" sz="1100"/>
            <a:t>                                         </a:t>
          </a:r>
        </a:p>
      </xdr:txBody>
    </xdr:sp>
    <xdr:clientData/>
  </xdr:twoCellAnchor>
  <xdr:twoCellAnchor>
    <xdr:from>
      <xdr:col>3</xdr:col>
      <xdr:colOff>917124</xdr:colOff>
      <xdr:row>10</xdr:row>
      <xdr:rowOff>873578</xdr:rowOff>
    </xdr:from>
    <xdr:to>
      <xdr:col>3</xdr:col>
      <xdr:colOff>2955474</xdr:colOff>
      <xdr:row>10</xdr:row>
      <xdr:rowOff>876299</xdr:rowOff>
    </xdr:to>
    <xdr:cxnSp macro="">
      <xdr:nvCxnSpPr>
        <xdr:cNvPr id="32" name="Conector recto 31">
          <a:extLst>
            <a:ext uri="{FF2B5EF4-FFF2-40B4-BE49-F238E27FC236}">
              <a16:creationId xmlns:a16="http://schemas.microsoft.com/office/drawing/2014/main" id="{0AFAD9D3-5BA0-492D-AD12-5DAE41097585}"/>
            </a:ext>
          </a:extLst>
        </xdr:cNvPr>
        <xdr:cNvCxnSpPr/>
      </xdr:nvCxnSpPr>
      <xdr:spPr>
        <a:xfrm flipV="1">
          <a:off x="9149445" y="8030935"/>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865417</xdr:colOff>
      <xdr:row>10</xdr:row>
      <xdr:rowOff>527953</xdr:rowOff>
    </xdr:from>
    <xdr:to>
      <xdr:col>3</xdr:col>
      <xdr:colOff>3077939</xdr:colOff>
      <xdr:row>10</xdr:row>
      <xdr:rowOff>1126667</xdr:rowOff>
    </xdr:to>
    <xdr:sp macro="" textlink="">
      <xdr:nvSpPr>
        <xdr:cNvPr id="33" name="Corchetes 32">
          <a:extLst>
            <a:ext uri="{FF2B5EF4-FFF2-40B4-BE49-F238E27FC236}">
              <a16:creationId xmlns:a16="http://schemas.microsoft.com/office/drawing/2014/main" id="{D879FF11-0511-468F-A1B2-F35F4F993BB6}"/>
            </a:ext>
          </a:extLst>
        </xdr:cNvPr>
        <xdr:cNvSpPr/>
      </xdr:nvSpPr>
      <xdr:spPr>
        <a:xfrm>
          <a:off x="9097738" y="7685310"/>
          <a:ext cx="2212522"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318410</xdr:colOff>
      <xdr:row>11</xdr:row>
      <xdr:rowOff>59869</xdr:rowOff>
    </xdr:from>
    <xdr:to>
      <xdr:col>3</xdr:col>
      <xdr:colOff>3747410</xdr:colOff>
      <xdr:row>11</xdr:row>
      <xdr:rowOff>1298120</xdr:rowOff>
    </xdr:to>
    <xdr:sp macro="" textlink="">
      <xdr:nvSpPr>
        <xdr:cNvPr id="34" name="CuadroTexto 33">
          <a:extLst>
            <a:ext uri="{FF2B5EF4-FFF2-40B4-BE49-F238E27FC236}">
              <a16:creationId xmlns:a16="http://schemas.microsoft.com/office/drawing/2014/main" id="{DEED1B81-7C62-48EA-88FC-7290ABA3C3B1}"/>
            </a:ext>
          </a:extLst>
        </xdr:cNvPr>
        <xdr:cNvSpPr txBox="1"/>
      </xdr:nvSpPr>
      <xdr:spPr>
        <a:xfrm>
          <a:off x="8550731" y="8550726"/>
          <a:ext cx="3429000" cy="1238251"/>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419" sz="1100"/>
        </a:p>
        <a:p>
          <a:pPr algn="ctr"/>
          <a:r>
            <a:rPr lang="es-419"/>
            <a:t>Índice de Gestión de Hallazgos Médicos (IGHM)</a:t>
          </a:r>
        </a:p>
        <a:p>
          <a:pPr algn="ctr"/>
          <a:endParaRPr lang="es-419" sz="1100"/>
        </a:p>
        <a:p>
          <a:r>
            <a:rPr lang="es-419" sz="1100">
              <a:solidFill>
                <a:schemeClr val="dk1"/>
              </a:solidFill>
              <a:effectLst/>
              <a:latin typeface="+mn-lt"/>
              <a:ea typeface="+mn-ea"/>
              <a:cs typeface="+mn-cs"/>
            </a:rPr>
            <a:t>                              Hallazgos Comunicados</a:t>
          </a:r>
        </a:p>
        <a:p>
          <a:r>
            <a:rPr lang="es-419" sz="1100"/>
            <a:t> IGHM</a:t>
          </a:r>
          <a:r>
            <a:rPr lang="es-419" sz="1100" baseline="0"/>
            <a:t> </a:t>
          </a:r>
          <a:r>
            <a:rPr lang="es-419" sz="1100"/>
            <a:t>=                                                                          </a:t>
          </a:r>
          <a:r>
            <a:rPr lang="es-419" sz="1100" baseline="0"/>
            <a:t>X 100</a:t>
          </a:r>
          <a:endParaRPr lang="es-419" sz="1100"/>
        </a:p>
        <a:p>
          <a:r>
            <a:rPr lang="es-419" sz="1100"/>
            <a:t>                  </a:t>
          </a:r>
          <a:r>
            <a:rPr lang="es-419" sz="1100" baseline="0"/>
            <a:t>      </a:t>
          </a:r>
          <a:r>
            <a:rPr lang="es-419" sz="1100"/>
            <a:t>Total Hallazgos Detectados</a:t>
          </a:r>
        </a:p>
        <a:p>
          <a:r>
            <a:rPr lang="es-419" sz="1100"/>
            <a:t>                                         </a:t>
          </a:r>
        </a:p>
      </xdr:txBody>
    </xdr:sp>
    <xdr:clientData/>
  </xdr:twoCellAnchor>
  <xdr:twoCellAnchor>
    <xdr:from>
      <xdr:col>3</xdr:col>
      <xdr:colOff>947061</xdr:colOff>
      <xdr:row>11</xdr:row>
      <xdr:rowOff>889907</xdr:rowOff>
    </xdr:from>
    <xdr:to>
      <xdr:col>3</xdr:col>
      <xdr:colOff>2985411</xdr:colOff>
      <xdr:row>11</xdr:row>
      <xdr:rowOff>892628</xdr:rowOff>
    </xdr:to>
    <xdr:cxnSp macro="">
      <xdr:nvCxnSpPr>
        <xdr:cNvPr id="35" name="Conector recto 34">
          <a:extLst>
            <a:ext uri="{FF2B5EF4-FFF2-40B4-BE49-F238E27FC236}">
              <a16:creationId xmlns:a16="http://schemas.microsoft.com/office/drawing/2014/main" id="{8D64348F-B777-4F0B-A28A-536DF74C60AA}"/>
            </a:ext>
          </a:extLst>
        </xdr:cNvPr>
        <xdr:cNvCxnSpPr/>
      </xdr:nvCxnSpPr>
      <xdr:spPr>
        <a:xfrm flipV="1">
          <a:off x="9179382" y="9380764"/>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895354</xdr:colOff>
      <xdr:row>11</xdr:row>
      <xdr:rowOff>544282</xdr:rowOff>
    </xdr:from>
    <xdr:to>
      <xdr:col>3</xdr:col>
      <xdr:colOff>3107876</xdr:colOff>
      <xdr:row>11</xdr:row>
      <xdr:rowOff>1142996</xdr:rowOff>
    </xdr:to>
    <xdr:sp macro="" textlink="">
      <xdr:nvSpPr>
        <xdr:cNvPr id="36" name="Corchetes 35">
          <a:extLst>
            <a:ext uri="{FF2B5EF4-FFF2-40B4-BE49-F238E27FC236}">
              <a16:creationId xmlns:a16="http://schemas.microsoft.com/office/drawing/2014/main" id="{6C02E087-3583-452F-A427-B375CF23DED0}"/>
            </a:ext>
          </a:extLst>
        </xdr:cNvPr>
        <xdr:cNvSpPr/>
      </xdr:nvSpPr>
      <xdr:spPr>
        <a:xfrm>
          <a:off x="9127675" y="9035139"/>
          <a:ext cx="2212522"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225884</xdr:colOff>
      <xdr:row>12</xdr:row>
      <xdr:rowOff>48980</xdr:rowOff>
    </xdr:from>
    <xdr:to>
      <xdr:col>3</xdr:col>
      <xdr:colOff>3654884</xdr:colOff>
      <xdr:row>12</xdr:row>
      <xdr:rowOff>1287231</xdr:rowOff>
    </xdr:to>
    <xdr:sp macro="" textlink="">
      <xdr:nvSpPr>
        <xdr:cNvPr id="37" name="CuadroTexto 36">
          <a:extLst>
            <a:ext uri="{FF2B5EF4-FFF2-40B4-BE49-F238E27FC236}">
              <a16:creationId xmlns:a16="http://schemas.microsoft.com/office/drawing/2014/main" id="{700AF116-E20B-41D6-B593-C32AA1238760}"/>
            </a:ext>
          </a:extLst>
        </xdr:cNvPr>
        <xdr:cNvSpPr txBox="1"/>
      </xdr:nvSpPr>
      <xdr:spPr>
        <a:xfrm>
          <a:off x="8458205" y="9873337"/>
          <a:ext cx="3429000" cy="1238251"/>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endParaRPr lang="es-419"/>
        </a:p>
        <a:p>
          <a:r>
            <a:rPr lang="es-419"/>
            <a:t>Índice de Efectividad en Acuerdos y Reporte Crítico (IEA).</a:t>
          </a:r>
        </a:p>
        <a:p>
          <a:endParaRPr lang="es-419" sz="1100"/>
        </a:p>
        <a:p>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a:t>
          </a:r>
          <a:r>
            <a:rPr lang="es-419" sz="1100">
              <a:solidFill>
                <a:schemeClr val="dk1"/>
              </a:solidFill>
              <a:effectLst/>
              <a:latin typeface="+mn-lt"/>
              <a:ea typeface="+mn-ea"/>
              <a:cs typeface="+mn-cs"/>
            </a:rPr>
            <a:t>Acuerdos y Compromisos cerrados</a:t>
          </a:r>
        </a:p>
        <a:p>
          <a:r>
            <a:rPr lang="es-419" sz="1100"/>
            <a:t>     IEA</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solidFill>
                <a:schemeClr val="dk1"/>
              </a:solidFill>
              <a:effectLst/>
              <a:latin typeface="+mn-lt"/>
              <a:ea typeface="+mn-ea"/>
              <a:cs typeface="+mn-cs"/>
            </a:rPr>
            <a:t>Acuerdos y Compromisos Totales</a:t>
          </a:r>
          <a:endParaRPr lang="es-419">
            <a:effectLst/>
          </a:endParaRPr>
        </a:p>
        <a:p>
          <a:endParaRPr lang="es-419" sz="1100"/>
        </a:p>
        <a:p>
          <a:r>
            <a:rPr lang="es-419" sz="1100"/>
            <a:t>                                         </a:t>
          </a:r>
        </a:p>
      </xdr:txBody>
    </xdr:sp>
    <xdr:clientData/>
  </xdr:twoCellAnchor>
  <xdr:twoCellAnchor>
    <xdr:from>
      <xdr:col>3</xdr:col>
      <xdr:colOff>854535</xdr:colOff>
      <xdr:row>12</xdr:row>
      <xdr:rowOff>879018</xdr:rowOff>
    </xdr:from>
    <xdr:to>
      <xdr:col>3</xdr:col>
      <xdr:colOff>2892885</xdr:colOff>
      <xdr:row>12</xdr:row>
      <xdr:rowOff>881739</xdr:rowOff>
    </xdr:to>
    <xdr:cxnSp macro="">
      <xdr:nvCxnSpPr>
        <xdr:cNvPr id="38" name="Conector recto 37">
          <a:extLst>
            <a:ext uri="{FF2B5EF4-FFF2-40B4-BE49-F238E27FC236}">
              <a16:creationId xmlns:a16="http://schemas.microsoft.com/office/drawing/2014/main" id="{4156AB4E-40FA-4ED5-89F4-E13628C30C01}"/>
            </a:ext>
          </a:extLst>
        </xdr:cNvPr>
        <xdr:cNvCxnSpPr/>
      </xdr:nvCxnSpPr>
      <xdr:spPr>
        <a:xfrm flipV="1">
          <a:off x="9086856" y="10703375"/>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775614</xdr:colOff>
      <xdr:row>12</xdr:row>
      <xdr:rowOff>533393</xdr:rowOff>
    </xdr:from>
    <xdr:to>
      <xdr:col>3</xdr:col>
      <xdr:colOff>2988136</xdr:colOff>
      <xdr:row>12</xdr:row>
      <xdr:rowOff>1132107</xdr:rowOff>
    </xdr:to>
    <xdr:sp macro="" textlink="">
      <xdr:nvSpPr>
        <xdr:cNvPr id="39" name="Corchetes 38">
          <a:extLst>
            <a:ext uri="{FF2B5EF4-FFF2-40B4-BE49-F238E27FC236}">
              <a16:creationId xmlns:a16="http://schemas.microsoft.com/office/drawing/2014/main" id="{25219E18-2FDD-4BB6-AB48-ECDBA63ABB7C}"/>
            </a:ext>
          </a:extLst>
        </xdr:cNvPr>
        <xdr:cNvSpPr/>
      </xdr:nvSpPr>
      <xdr:spPr>
        <a:xfrm>
          <a:off x="9007935" y="10357750"/>
          <a:ext cx="2212522"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258537</xdr:colOff>
      <xdr:row>13</xdr:row>
      <xdr:rowOff>106127</xdr:rowOff>
    </xdr:from>
    <xdr:to>
      <xdr:col>3</xdr:col>
      <xdr:colOff>3823608</xdr:colOff>
      <xdr:row>13</xdr:row>
      <xdr:rowOff>1251857</xdr:rowOff>
    </xdr:to>
    <xdr:sp macro="" textlink="">
      <xdr:nvSpPr>
        <xdr:cNvPr id="40" name="CuadroTexto 39">
          <a:extLst>
            <a:ext uri="{FF2B5EF4-FFF2-40B4-BE49-F238E27FC236}">
              <a16:creationId xmlns:a16="http://schemas.microsoft.com/office/drawing/2014/main" id="{B285E9B9-EB54-4D96-A0DA-FF0D5AA09F82}"/>
            </a:ext>
          </a:extLst>
        </xdr:cNvPr>
        <xdr:cNvSpPr txBox="1"/>
      </xdr:nvSpPr>
      <xdr:spPr>
        <a:xfrm>
          <a:off x="8490858" y="11263984"/>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Cobertura y Cumplimiento de Exámenes Periódicos (ICCE)</a:t>
          </a:r>
        </a:p>
        <a:p>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a:t>
          </a:r>
          <a:r>
            <a:rPr lang="es-419">
              <a:effectLst/>
            </a:rPr>
            <a:t>Trabajadores Evaluados en el Mes</a:t>
          </a:r>
          <a:endParaRPr lang="es-419" sz="1100">
            <a:solidFill>
              <a:schemeClr val="dk1"/>
            </a:solidFill>
            <a:effectLst/>
            <a:latin typeface="+mn-lt"/>
            <a:ea typeface="+mn-ea"/>
            <a:cs typeface="+mn-cs"/>
          </a:endParaRPr>
        </a:p>
        <a:p>
          <a:r>
            <a:rPr lang="es-419" sz="1100"/>
            <a:t>  </a:t>
          </a:r>
          <a:r>
            <a:rPr lang="es-419" sz="1100">
              <a:solidFill>
                <a:schemeClr val="dk1"/>
              </a:solidFill>
              <a:effectLst/>
              <a:latin typeface="+mn-lt"/>
              <a:ea typeface="+mn-ea"/>
              <a:cs typeface="+mn-cs"/>
            </a:rPr>
            <a:t>ICCE</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baseline="0">
              <a:solidFill>
                <a:schemeClr val="dk1"/>
              </a:solidFill>
              <a:effectLst/>
              <a:latin typeface="+mn-lt"/>
              <a:ea typeface="+mn-ea"/>
              <a:cs typeface="+mn-cs"/>
            </a:rPr>
            <a:t>     </a:t>
          </a:r>
          <a:r>
            <a:rPr lang="es-419" sz="1100">
              <a:solidFill>
                <a:schemeClr val="dk1"/>
              </a:solidFill>
              <a:effectLst/>
              <a:latin typeface="+mn-lt"/>
              <a:ea typeface="+mn-ea"/>
              <a:cs typeface="+mn-cs"/>
            </a:rPr>
            <a:t>Trabajadores Programados</a:t>
          </a:r>
          <a:r>
            <a:rPr lang="es-419" sz="1100"/>
            <a:t>                                         </a:t>
          </a:r>
        </a:p>
      </xdr:txBody>
    </xdr:sp>
    <xdr:clientData/>
  </xdr:twoCellAnchor>
  <xdr:twoCellAnchor>
    <xdr:from>
      <xdr:col>3</xdr:col>
      <xdr:colOff>884472</xdr:colOff>
      <xdr:row>13</xdr:row>
      <xdr:rowOff>922557</xdr:rowOff>
    </xdr:from>
    <xdr:to>
      <xdr:col>3</xdr:col>
      <xdr:colOff>2922822</xdr:colOff>
      <xdr:row>13</xdr:row>
      <xdr:rowOff>925278</xdr:rowOff>
    </xdr:to>
    <xdr:cxnSp macro="">
      <xdr:nvCxnSpPr>
        <xdr:cNvPr id="41" name="Conector recto 40">
          <a:extLst>
            <a:ext uri="{FF2B5EF4-FFF2-40B4-BE49-F238E27FC236}">
              <a16:creationId xmlns:a16="http://schemas.microsoft.com/office/drawing/2014/main" id="{E757B085-578E-4FED-BF68-37F5D67968A7}"/>
            </a:ext>
          </a:extLst>
        </xdr:cNvPr>
        <xdr:cNvCxnSpPr/>
      </xdr:nvCxnSpPr>
      <xdr:spPr>
        <a:xfrm flipV="1">
          <a:off x="9116793" y="12080414"/>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791944</xdr:colOff>
      <xdr:row>13</xdr:row>
      <xdr:rowOff>631361</xdr:rowOff>
    </xdr:from>
    <xdr:to>
      <xdr:col>3</xdr:col>
      <xdr:colOff>3004466</xdr:colOff>
      <xdr:row>13</xdr:row>
      <xdr:rowOff>1230075</xdr:rowOff>
    </xdr:to>
    <xdr:sp macro="" textlink="">
      <xdr:nvSpPr>
        <xdr:cNvPr id="42" name="Corchetes 41">
          <a:extLst>
            <a:ext uri="{FF2B5EF4-FFF2-40B4-BE49-F238E27FC236}">
              <a16:creationId xmlns:a16="http://schemas.microsoft.com/office/drawing/2014/main" id="{849A36F7-F7CF-4DE3-8A96-C60B57CB4FD2}"/>
            </a:ext>
          </a:extLst>
        </xdr:cNvPr>
        <xdr:cNvSpPr/>
      </xdr:nvSpPr>
      <xdr:spPr>
        <a:xfrm>
          <a:off x="9024265" y="11789218"/>
          <a:ext cx="2212522"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234046</xdr:colOff>
      <xdr:row>14</xdr:row>
      <xdr:rowOff>95242</xdr:rowOff>
    </xdr:from>
    <xdr:to>
      <xdr:col>3</xdr:col>
      <xdr:colOff>3799117</xdr:colOff>
      <xdr:row>14</xdr:row>
      <xdr:rowOff>1240972</xdr:rowOff>
    </xdr:to>
    <xdr:sp macro="" textlink="">
      <xdr:nvSpPr>
        <xdr:cNvPr id="43" name="CuadroTexto 42">
          <a:extLst>
            <a:ext uri="{FF2B5EF4-FFF2-40B4-BE49-F238E27FC236}">
              <a16:creationId xmlns:a16="http://schemas.microsoft.com/office/drawing/2014/main" id="{C56542BD-714B-4C25-9DFD-65C56B86A01A}"/>
            </a:ext>
          </a:extLst>
        </xdr:cNvPr>
        <xdr:cNvSpPr txBox="1"/>
      </xdr:nvSpPr>
      <xdr:spPr>
        <a:xfrm>
          <a:off x="8466367" y="12586599"/>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b="0"/>
            <a:t>Índice de Cumplimiento de Verificación (ICV)</a:t>
          </a:r>
          <a:r>
            <a:rPr lang="es-419" sz="1100">
              <a:solidFill>
                <a:schemeClr val="dk1"/>
              </a:solidFill>
              <a:effectLst/>
              <a:latin typeface="+mn-lt"/>
              <a:ea typeface="+mn-ea"/>
              <a:cs typeface="+mn-cs"/>
            </a:rPr>
            <a:t>    </a:t>
          </a: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a:t>
          </a:r>
          <a:r>
            <a:rPr lang="es-419"/>
            <a:t>Proveedores Verificados e Informados</a:t>
          </a:r>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ICV</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baseline="0">
              <a:solidFill>
                <a:schemeClr val="dk1"/>
              </a:solidFill>
              <a:effectLst/>
              <a:latin typeface="+mn-lt"/>
              <a:ea typeface="+mn-ea"/>
              <a:cs typeface="+mn-cs"/>
            </a:rPr>
            <a:t>            </a:t>
          </a:r>
          <a:r>
            <a:rPr lang="es-419"/>
            <a:t>Proveedores Totales</a:t>
          </a:r>
          <a:r>
            <a:rPr lang="es-419" sz="1100"/>
            <a:t>                                         </a:t>
          </a:r>
        </a:p>
      </xdr:txBody>
    </xdr:sp>
    <xdr:clientData/>
  </xdr:twoCellAnchor>
  <xdr:twoCellAnchor>
    <xdr:from>
      <xdr:col>3</xdr:col>
      <xdr:colOff>859981</xdr:colOff>
      <xdr:row>14</xdr:row>
      <xdr:rowOff>911672</xdr:rowOff>
    </xdr:from>
    <xdr:to>
      <xdr:col>3</xdr:col>
      <xdr:colOff>2898331</xdr:colOff>
      <xdr:row>14</xdr:row>
      <xdr:rowOff>914393</xdr:rowOff>
    </xdr:to>
    <xdr:cxnSp macro="">
      <xdr:nvCxnSpPr>
        <xdr:cNvPr id="44" name="Conector recto 43">
          <a:extLst>
            <a:ext uri="{FF2B5EF4-FFF2-40B4-BE49-F238E27FC236}">
              <a16:creationId xmlns:a16="http://schemas.microsoft.com/office/drawing/2014/main" id="{1A0B1431-F5FF-4405-A64B-5E35AF126A77}"/>
            </a:ext>
          </a:extLst>
        </xdr:cNvPr>
        <xdr:cNvCxnSpPr/>
      </xdr:nvCxnSpPr>
      <xdr:spPr>
        <a:xfrm flipV="1">
          <a:off x="9092302" y="13403029"/>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767453</xdr:colOff>
      <xdr:row>14</xdr:row>
      <xdr:rowOff>620476</xdr:rowOff>
    </xdr:from>
    <xdr:to>
      <xdr:col>3</xdr:col>
      <xdr:colOff>3034393</xdr:colOff>
      <xdr:row>14</xdr:row>
      <xdr:rowOff>1219190</xdr:rowOff>
    </xdr:to>
    <xdr:sp macro="" textlink="">
      <xdr:nvSpPr>
        <xdr:cNvPr id="45" name="Corchetes 44">
          <a:extLst>
            <a:ext uri="{FF2B5EF4-FFF2-40B4-BE49-F238E27FC236}">
              <a16:creationId xmlns:a16="http://schemas.microsoft.com/office/drawing/2014/main" id="{70626D19-E453-46EC-A9D1-E768D88C7691}"/>
            </a:ext>
          </a:extLst>
        </xdr:cNvPr>
        <xdr:cNvSpPr/>
      </xdr:nvSpPr>
      <xdr:spPr>
        <a:xfrm>
          <a:off x="8999774" y="13111833"/>
          <a:ext cx="2266940"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209555</xdr:colOff>
      <xdr:row>15</xdr:row>
      <xdr:rowOff>97964</xdr:rowOff>
    </xdr:from>
    <xdr:to>
      <xdr:col>3</xdr:col>
      <xdr:colOff>3774626</xdr:colOff>
      <xdr:row>15</xdr:row>
      <xdr:rowOff>1243694</xdr:rowOff>
    </xdr:to>
    <xdr:sp macro="" textlink="">
      <xdr:nvSpPr>
        <xdr:cNvPr id="46" name="CuadroTexto 45">
          <a:extLst>
            <a:ext uri="{FF2B5EF4-FFF2-40B4-BE49-F238E27FC236}">
              <a16:creationId xmlns:a16="http://schemas.microsoft.com/office/drawing/2014/main" id="{0C3A5100-73E3-442A-BD08-FCED52E3592F}"/>
            </a:ext>
          </a:extLst>
        </xdr:cNvPr>
        <xdr:cNvSpPr txBox="1"/>
      </xdr:nvSpPr>
      <xdr:spPr>
        <a:xfrm>
          <a:off x="8441876" y="13922821"/>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Cobertura de Inspección (</a:t>
          </a:r>
          <a:r>
            <a:rPr lang="es-419">
              <a:effectLst/>
            </a:rPr>
            <a:t>ICI</a:t>
          </a:r>
          <a:r>
            <a:rPr lang="es-419"/>
            <a:t>)</a:t>
          </a: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a:t>
          </a:r>
          <a:r>
            <a:rPr lang="es-419"/>
            <a:t>No. de</a:t>
          </a:r>
          <a:r>
            <a:rPr lang="es-419" baseline="0"/>
            <a:t> EPP inspeccionados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ICI</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Total EPP Asignados personal expuesto</a:t>
          </a:r>
          <a:r>
            <a:rPr lang="es-419" sz="1100"/>
            <a:t>                                         </a:t>
          </a:r>
        </a:p>
      </xdr:txBody>
    </xdr:sp>
    <xdr:clientData/>
  </xdr:twoCellAnchor>
  <xdr:twoCellAnchor>
    <xdr:from>
      <xdr:col>3</xdr:col>
      <xdr:colOff>835490</xdr:colOff>
      <xdr:row>15</xdr:row>
      <xdr:rowOff>914394</xdr:rowOff>
    </xdr:from>
    <xdr:to>
      <xdr:col>3</xdr:col>
      <xdr:colOff>2873840</xdr:colOff>
      <xdr:row>15</xdr:row>
      <xdr:rowOff>917115</xdr:rowOff>
    </xdr:to>
    <xdr:cxnSp macro="">
      <xdr:nvCxnSpPr>
        <xdr:cNvPr id="47" name="Conector recto 46">
          <a:extLst>
            <a:ext uri="{FF2B5EF4-FFF2-40B4-BE49-F238E27FC236}">
              <a16:creationId xmlns:a16="http://schemas.microsoft.com/office/drawing/2014/main" id="{325E87B3-F945-44A4-9260-3D7A7EF781EB}"/>
            </a:ext>
          </a:extLst>
        </xdr:cNvPr>
        <xdr:cNvCxnSpPr/>
      </xdr:nvCxnSpPr>
      <xdr:spPr>
        <a:xfrm flipV="1">
          <a:off x="9067811" y="14739251"/>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742961</xdr:colOff>
      <xdr:row>15</xdr:row>
      <xdr:rowOff>623198</xdr:rowOff>
    </xdr:from>
    <xdr:to>
      <xdr:col>3</xdr:col>
      <xdr:colOff>3129642</xdr:colOff>
      <xdr:row>15</xdr:row>
      <xdr:rowOff>1221912</xdr:rowOff>
    </xdr:to>
    <xdr:sp macro="" textlink="">
      <xdr:nvSpPr>
        <xdr:cNvPr id="48" name="Corchetes 47">
          <a:extLst>
            <a:ext uri="{FF2B5EF4-FFF2-40B4-BE49-F238E27FC236}">
              <a16:creationId xmlns:a16="http://schemas.microsoft.com/office/drawing/2014/main" id="{D0B37B2E-3F60-403C-B43C-48C856ECD36D}"/>
            </a:ext>
          </a:extLst>
        </xdr:cNvPr>
        <xdr:cNvSpPr/>
      </xdr:nvSpPr>
      <xdr:spPr>
        <a:xfrm>
          <a:off x="8975282" y="14448055"/>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185064</xdr:colOff>
      <xdr:row>16</xdr:row>
      <xdr:rowOff>100687</xdr:rowOff>
    </xdr:from>
    <xdr:to>
      <xdr:col>3</xdr:col>
      <xdr:colOff>3750135</xdr:colOff>
      <xdr:row>16</xdr:row>
      <xdr:rowOff>1246417</xdr:rowOff>
    </xdr:to>
    <xdr:sp macro="" textlink="">
      <xdr:nvSpPr>
        <xdr:cNvPr id="49" name="CuadroTexto 48">
          <a:extLst>
            <a:ext uri="{FF2B5EF4-FFF2-40B4-BE49-F238E27FC236}">
              <a16:creationId xmlns:a16="http://schemas.microsoft.com/office/drawing/2014/main" id="{3A40E26A-86FC-4396-9930-4F6D266F6171}"/>
            </a:ext>
          </a:extLst>
        </xdr:cNvPr>
        <xdr:cNvSpPr txBox="1"/>
      </xdr:nvSpPr>
      <xdr:spPr>
        <a:xfrm>
          <a:off x="8417385" y="15259044"/>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Cumplimiento de Programa de Inspección (</a:t>
          </a:r>
          <a:r>
            <a:rPr lang="es-419">
              <a:effectLst/>
            </a:rPr>
            <a:t>CPI</a:t>
          </a:r>
          <a:r>
            <a:rPr lang="es-419"/>
            <a:t>)</a:t>
          </a: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a:t>
          </a:r>
          <a:r>
            <a:rPr lang="es-419"/>
            <a:t>Inspecciones ejecutadas</a:t>
          </a:r>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CPI</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Total Inspecciones programadas</a:t>
          </a:r>
          <a:endParaRPr lang="es-419" sz="1100"/>
        </a:p>
      </xdr:txBody>
    </xdr:sp>
    <xdr:clientData/>
  </xdr:twoCellAnchor>
  <xdr:twoCellAnchor>
    <xdr:from>
      <xdr:col>3</xdr:col>
      <xdr:colOff>810999</xdr:colOff>
      <xdr:row>16</xdr:row>
      <xdr:rowOff>917117</xdr:rowOff>
    </xdr:from>
    <xdr:to>
      <xdr:col>3</xdr:col>
      <xdr:colOff>2849349</xdr:colOff>
      <xdr:row>16</xdr:row>
      <xdr:rowOff>919838</xdr:rowOff>
    </xdr:to>
    <xdr:cxnSp macro="">
      <xdr:nvCxnSpPr>
        <xdr:cNvPr id="50" name="Conector recto 49">
          <a:extLst>
            <a:ext uri="{FF2B5EF4-FFF2-40B4-BE49-F238E27FC236}">
              <a16:creationId xmlns:a16="http://schemas.microsoft.com/office/drawing/2014/main" id="{2CD46296-6960-44A6-9AD2-64C279E13019}"/>
            </a:ext>
          </a:extLst>
        </xdr:cNvPr>
        <xdr:cNvCxnSpPr/>
      </xdr:nvCxnSpPr>
      <xdr:spPr>
        <a:xfrm flipV="1">
          <a:off x="9043320" y="16075474"/>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718470</xdr:colOff>
      <xdr:row>16</xdr:row>
      <xdr:rowOff>625921</xdr:rowOff>
    </xdr:from>
    <xdr:to>
      <xdr:col>3</xdr:col>
      <xdr:colOff>3105151</xdr:colOff>
      <xdr:row>16</xdr:row>
      <xdr:rowOff>1224635</xdr:rowOff>
    </xdr:to>
    <xdr:sp macro="" textlink="">
      <xdr:nvSpPr>
        <xdr:cNvPr id="51" name="Corchetes 50">
          <a:extLst>
            <a:ext uri="{FF2B5EF4-FFF2-40B4-BE49-F238E27FC236}">
              <a16:creationId xmlns:a16="http://schemas.microsoft.com/office/drawing/2014/main" id="{945CE873-6F3B-4F6F-A66D-35658AFE12B3}"/>
            </a:ext>
          </a:extLst>
        </xdr:cNvPr>
        <xdr:cNvSpPr/>
      </xdr:nvSpPr>
      <xdr:spPr>
        <a:xfrm>
          <a:off x="8950791" y="15784278"/>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119749</xdr:colOff>
      <xdr:row>17</xdr:row>
      <xdr:rowOff>89801</xdr:rowOff>
    </xdr:from>
    <xdr:to>
      <xdr:col>3</xdr:col>
      <xdr:colOff>3684820</xdr:colOff>
      <xdr:row>17</xdr:row>
      <xdr:rowOff>1235531</xdr:rowOff>
    </xdr:to>
    <xdr:sp macro="" textlink="">
      <xdr:nvSpPr>
        <xdr:cNvPr id="52" name="CuadroTexto 51">
          <a:extLst>
            <a:ext uri="{FF2B5EF4-FFF2-40B4-BE49-F238E27FC236}">
              <a16:creationId xmlns:a16="http://schemas.microsoft.com/office/drawing/2014/main" id="{9E33C926-1AE5-41B7-9A06-14199988E101}"/>
            </a:ext>
          </a:extLst>
        </xdr:cNvPr>
        <xdr:cNvSpPr txBox="1"/>
      </xdr:nvSpPr>
      <xdr:spPr>
        <a:xfrm>
          <a:off x="8352070" y="16581658"/>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Ejecución de Inspección (</a:t>
          </a:r>
          <a:r>
            <a:rPr lang="es-419">
              <a:effectLst/>
            </a:rPr>
            <a:t>IEI</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a:t>
          </a:r>
          <a:r>
            <a:rPr lang="es-419"/>
            <a:t>No. Botiquines inspeccionados</a:t>
          </a:r>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IEI</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Total Botiquines inventario (min 20)</a:t>
          </a:r>
          <a:endParaRPr lang="es-419" sz="1100"/>
        </a:p>
      </xdr:txBody>
    </xdr:sp>
    <xdr:clientData/>
  </xdr:twoCellAnchor>
  <xdr:twoCellAnchor>
    <xdr:from>
      <xdr:col>3</xdr:col>
      <xdr:colOff>745684</xdr:colOff>
      <xdr:row>17</xdr:row>
      <xdr:rowOff>906231</xdr:rowOff>
    </xdr:from>
    <xdr:to>
      <xdr:col>3</xdr:col>
      <xdr:colOff>2784034</xdr:colOff>
      <xdr:row>17</xdr:row>
      <xdr:rowOff>908952</xdr:rowOff>
    </xdr:to>
    <xdr:cxnSp macro="">
      <xdr:nvCxnSpPr>
        <xdr:cNvPr id="53" name="Conector recto 52">
          <a:extLst>
            <a:ext uri="{FF2B5EF4-FFF2-40B4-BE49-F238E27FC236}">
              <a16:creationId xmlns:a16="http://schemas.microsoft.com/office/drawing/2014/main" id="{3BB825B7-79CC-48F6-83E0-9269661A43FB}"/>
            </a:ext>
          </a:extLst>
        </xdr:cNvPr>
        <xdr:cNvCxnSpPr/>
      </xdr:nvCxnSpPr>
      <xdr:spPr>
        <a:xfrm flipV="1">
          <a:off x="8978005" y="17398088"/>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653155</xdr:colOff>
      <xdr:row>17</xdr:row>
      <xdr:rowOff>615035</xdr:rowOff>
    </xdr:from>
    <xdr:to>
      <xdr:col>3</xdr:col>
      <xdr:colOff>3039836</xdr:colOff>
      <xdr:row>17</xdr:row>
      <xdr:rowOff>1213749</xdr:rowOff>
    </xdr:to>
    <xdr:sp macro="" textlink="">
      <xdr:nvSpPr>
        <xdr:cNvPr id="54" name="Corchetes 53">
          <a:extLst>
            <a:ext uri="{FF2B5EF4-FFF2-40B4-BE49-F238E27FC236}">
              <a16:creationId xmlns:a16="http://schemas.microsoft.com/office/drawing/2014/main" id="{FD78D995-41D0-49CB-8D11-ED8ADDA31621}"/>
            </a:ext>
          </a:extLst>
        </xdr:cNvPr>
        <xdr:cNvSpPr/>
      </xdr:nvSpPr>
      <xdr:spPr>
        <a:xfrm>
          <a:off x="8885476" y="17106892"/>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231328</xdr:colOff>
      <xdr:row>18</xdr:row>
      <xdr:rowOff>78913</xdr:rowOff>
    </xdr:from>
    <xdr:to>
      <xdr:col>3</xdr:col>
      <xdr:colOff>3796399</xdr:colOff>
      <xdr:row>18</xdr:row>
      <xdr:rowOff>1224643</xdr:rowOff>
    </xdr:to>
    <xdr:sp macro="" textlink="">
      <xdr:nvSpPr>
        <xdr:cNvPr id="55" name="CuadroTexto 54">
          <a:extLst>
            <a:ext uri="{FF2B5EF4-FFF2-40B4-BE49-F238E27FC236}">
              <a16:creationId xmlns:a16="http://schemas.microsoft.com/office/drawing/2014/main" id="{D5D8F08C-299B-48A7-88C9-ABDD91C5DDD6}"/>
            </a:ext>
          </a:extLst>
        </xdr:cNvPr>
        <xdr:cNvSpPr txBox="1"/>
      </xdr:nvSpPr>
      <xdr:spPr>
        <a:xfrm>
          <a:off x="8463649" y="17904270"/>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Vigencia de Fichas de Seguridad (</a:t>
          </a:r>
          <a:r>
            <a:rPr lang="es-419">
              <a:effectLst/>
            </a:rPr>
            <a:t>IVF</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de Sustancias con FDS Actualizada</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IVF</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Total Sustancias Químicas Activas</a:t>
          </a:r>
          <a:endParaRPr lang="es-419" sz="1100"/>
        </a:p>
      </xdr:txBody>
    </xdr:sp>
    <xdr:clientData/>
  </xdr:twoCellAnchor>
  <xdr:twoCellAnchor>
    <xdr:from>
      <xdr:col>3</xdr:col>
      <xdr:colOff>857263</xdr:colOff>
      <xdr:row>18</xdr:row>
      <xdr:rowOff>895343</xdr:rowOff>
    </xdr:from>
    <xdr:to>
      <xdr:col>3</xdr:col>
      <xdr:colOff>2895613</xdr:colOff>
      <xdr:row>18</xdr:row>
      <xdr:rowOff>898064</xdr:rowOff>
    </xdr:to>
    <xdr:cxnSp macro="">
      <xdr:nvCxnSpPr>
        <xdr:cNvPr id="56" name="Conector recto 55">
          <a:extLst>
            <a:ext uri="{FF2B5EF4-FFF2-40B4-BE49-F238E27FC236}">
              <a16:creationId xmlns:a16="http://schemas.microsoft.com/office/drawing/2014/main" id="{4DD217DB-6A29-4628-8DEB-DC21F55AFFE2}"/>
            </a:ext>
          </a:extLst>
        </xdr:cNvPr>
        <xdr:cNvCxnSpPr/>
      </xdr:nvCxnSpPr>
      <xdr:spPr>
        <a:xfrm flipV="1">
          <a:off x="9089584" y="18720700"/>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764734</xdr:colOff>
      <xdr:row>18</xdr:row>
      <xdr:rowOff>604147</xdr:rowOff>
    </xdr:from>
    <xdr:to>
      <xdr:col>3</xdr:col>
      <xdr:colOff>3151415</xdr:colOff>
      <xdr:row>18</xdr:row>
      <xdr:rowOff>1202861</xdr:rowOff>
    </xdr:to>
    <xdr:sp macro="" textlink="">
      <xdr:nvSpPr>
        <xdr:cNvPr id="57" name="Corchetes 56">
          <a:extLst>
            <a:ext uri="{FF2B5EF4-FFF2-40B4-BE49-F238E27FC236}">
              <a16:creationId xmlns:a16="http://schemas.microsoft.com/office/drawing/2014/main" id="{5168A950-887D-4681-AD7E-BCEEB1E7A59F}"/>
            </a:ext>
          </a:extLst>
        </xdr:cNvPr>
        <xdr:cNvSpPr/>
      </xdr:nvSpPr>
      <xdr:spPr>
        <a:xfrm>
          <a:off x="8997055" y="18429504"/>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247658</xdr:colOff>
      <xdr:row>19</xdr:row>
      <xdr:rowOff>95241</xdr:rowOff>
    </xdr:from>
    <xdr:to>
      <xdr:col>3</xdr:col>
      <xdr:colOff>3812729</xdr:colOff>
      <xdr:row>19</xdr:row>
      <xdr:rowOff>1240971</xdr:rowOff>
    </xdr:to>
    <xdr:sp macro="" textlink="">
      <xdr:nvSpPr>
        <xdr:cNvPr id="58" name="CuadroTexto 57">
          <a:extLst>
            <a:ext uri="{FF2B5EF4-FFF2-40B4-BE49-F238E27FC236}">
              <a16:creationId xmlns:a16="http://schemas.microsoft.com/office/drawing/2014/main" id="{A82ADAE8-FC44-45DE-8766-9C8BDB4A2097}"/>
            </a:ext>
          </a:extLst>
        </xdr:cNvPr>
        <xdr:cNvSpPr txBox="1"/>
      </xdr:nvSpPr>
      <xdr:spPr>
        <a:xfrm>
          <a:off x="8479979" y="19254098"/>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Gestión Documental (</a:t>
          </a:r>
          <a:r>
            <a:rPr lang="es-419">
              <a:effectLst/>
            </a:rPr>
            <a:t>IGD</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Documentos con ciclo completo</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IGD</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Total Documentos críticos aprobados</a:t>
          </a:r>
          <a:endParaRPr lang="es-419" sz="1100"/>
        </a:p>
      </xdr:txBody>
    </xdr:sp>
    <xdr:clientData/>
  </xdr:twoCellAnchor>
  <xdr:twoCellAnchor>
    <xdr:from>
      <xdr:col>3</xdr:col>
      <xdr:colOff>928021</xdr:colOff>
      <xdr:row>19</xdr:row>
      <xdr:rowOff>911671</xdr:rowOff>
    </xdr:from>
    <xdr:to>
      <xdr:col>3</xdr:col>
      <xdr:colOff>2966371</xdr:colOff>
      <xdr:row>19</xdr:row>
      <xdr:rowOff>914392</xdr:rowOff>
    </xdr:to>
    <xdr:cxnSp macro="">
      <xdr:nvCxnSpPr>
        <xdr:cNvPr id="59" name="Conector recto 58">
          <a:extLst>
            <a:ext uri="{FF2B5EF4-FFF2-40B4-BE49-F238E27FC236}">
              <a16:creationId xmlns:a16="http://schemas.microsoft.com/office/drawing/2014/main" id="{F5C3A555-6167-439C-9798-88A02B83EF5C}"/>
            </a:ext>
          </a:extLst>
        </xdr:cNvPr>
        <xdr:cNvCxnSpPr/>
      </xdr:nvCxnSpPr>
      <xdr:spPr>
        <a:xfrm flipV="1">
          <a:off x="9160342" y="20070528"/>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781064</xdr:colOff>
      <xdr:row>19</xdr:row>
      <xdr:rowOff>620475</xdr:rowOff>
    </xdr:from>
    <xdr:to>
      <xdr:col>3</xdr:col>
      <xdr:colOff>3167745</xdr:colOff>
      <xdr:row>19</xdr:row>
      <xdr:rowOff>1219189</xdr:rowOff>
    </xdr:to>
    <xdr:sp macro="" textlink="">
      <xdr:nvSpPr>
        <xdr:cNvPr id="60" name="Corchetes 59">
          <a:extLst>
            <a:ext uri="{FF2B5EF4-FFF2-40B4-BE49-F238E27FC236}">
              <a16:creationId xmlns:a16="http://schemas.microsoft.com/office/drawing/2014/main" id="{5BB231A7-8CD4-41C9-B0E4-6DACB5A29EDC}"/>
            </a:ext>
          </a:extLst>
        </xdr:cNvPr>
        <xdr:cNvSpPr/>
      </xdr:nvSpPr>
      <xdr:spPr>
        <a:xfrm>
          <a:off x="9013385" y="19779332"/>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195953</xdr:colOff>
      <xdr:row>20</xdr:row>
      <xdr:rowOff>43531</xdr:rowOff>
    </xdr:from>
    <xdr:to>
      <xdr:col>3</xdr:col>
      <xdr:colOff>3761024</xdr:colOff>
      <xdr:row>20</xdr:row>
      <xdr:rowOff>1374322</xdr:rowOff>
    </xdr:to>
    <xdr:sp macro="" textlink="">
      <xdr:nvSpPr>
        <xdr:cNvPr id="64" name="CuadroTexto 63">
          <a:extLst>
            <a:ext uri="{FF2B5EF4-FFF2-40B4-BE49-F238E27FC236}">
              <a16:creationId xmlns:a16="http://schemas.microsoft.com/office/drawing/2014/main" id="{DD5A6A44-D52F-44BF-A5E6-DAB51DE19C7E}"/>
            </a:ext>
          </a:extLst>
        </xdr:cNvPr>
        <xdr:cNvSpPr txBox="1"/>
      </xdr:nvSpPr>
      <xdr:spPr>
        <a:xfrm>
          <a:off x="8428274" y="20535888"/>
          <a:ext cx="3565071" cy="1330791"/>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b="0"/>
            <a:t>Índice de Notificación de Inspección de Alturas (</a:t>
          </a:r>
          <a:r>
            <a:rPr lang="es-419" b="0">
              <a:effectLst/>
            </a:rPr>
            <a:t>INI</a:t>
          </a:r>
          <a:r>
            <a:rPr lang="es-419" b="0"/>
            <a:t>A)</a:t>
          </a:r>
        </a:p>
        <a:p>
          <a:pPr algn="ctr"/>
          <a:r>
            <a:rPr lang="es-419" sz="1100">
              <a:solidFill>
                <a:schemeClr val="dk1"/>
              </a:solidFill>
              <a:effectLst/>
              <a:latin typeface="+mn-lt"/>
              <a:ea typeface="+mn-ea"/>
              <a:cs typeface="+mn-cs"/>
            </a:rPr>
            <a:t>                   </a:t>
          </a:r>
        </a:p>
        <a:p>
          <a:pPr algn="ctr"/>
          <a:r>
            <a:rPr lang="es-419" sz="1100" baseline="0">
              <a:solidFill>
                <a:schemeClr val="dk1"/>
              </a:solidFill>
              <a:effectLst/>
              <a:latin typeface="+mn-lt"/>
              <a:ea typeface="+mn-ea"/>
              <a:cs typeface="+mn-cs"/>
            </a:rPr>
            <a:t>No. Hallazgos conformes y no conformes </a:t>
          </a:r>
        </a:p>
        <a:p>
          <a:pPr marL="0" marR="0" lvl="0" indent="0" algn="ctr" defTabSz="914400" eaLnBrk="1" fontAlgn="auto" latinLnBrk="0" hangingPunct="1">
            <a:lnSpc>
              <a:spcPct val="100000"/>
            </a:lnSpc>
            <a:spcBef>
              <a:spcPts val="0"/>
            </a:spcBef>
            <a:spcAft>
              <a:spcPts val="0"/>
            </a:spcAft>
            <a:buClrTx/>
            <a:buSzTx/>
            <a:buFontTx/>
            <a:buNone/>
            <a:tabLst/>
            <a:defRPr/>
          </a:pPr>
          <a:r>
            <a:rPr lang="es-419" sz="1100" baseline="0">
              <a:solidFill>
                <a:schemeClr val="dk1"/>
              </a:solidFill>
              <a:effectLst/>
              <a:latin typeface="+mn-lt"/>
              <a:ea typeface="+mn-ea"/>
              <a:cs typeface="+mn-cs"/>
            </a:rPr>
            <a:t>reportados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INIA</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Total Hallazgos identificados Inspecciones</a:t>
          </a:r>
        </a:p>
        <a:p>
          <a:pPr marL="0" marR="0" lvl="0" indent="0" defTabSz="914400" eaLnBrk="1" fontAlgn="auto" latinLnBrk="0" hangingPunct="1">
            <a:lnSpc>
              <a:spcPct val="100000"/>
            </a:lnSpc>
            <a:spcBef>
              <a:spcPts val="0"/>
            </a:spcBef>
            <a:spcAft>
              <a:spcPts val="0"/>
            </a:spcAft>
            <a:buClrTx/>
            <a:buSzTx/>
            <a:buFontTx/>
            <a:buNone/>
            <a:tabLst/>
            <a:defRPr/>
          </a:pPr>
          <a:r>
            <a:rPr lang="es-419"/>
            <a:t>                                       según programa</a:t>
          </a:r>
          <a:endParaRPr lang="es-419" sz="1100"/>
        </a:p>
      </xdr:txBody>
    </xdr:sp>
    <xdr:clientData/>
  </xdr:twoCellAnchor>
  <xdr:twoCellAnchor>
    <xdr:from>
      <xdr:col>3</xdr:col>
      <xdr:colOff>876316</xdr:colOff>
      <xdr:row>20</xdr:row>
      <xdr:rowOff>859962</xdr:rowOff>
    </xdr:from>
    <xdr:to>
      <xdr:col>3</xdr:col>
      <xdr:colOff>2914666</xdr:colOff>
      <xdr:row>20</xdr:row>
      <xdr:rowOff>862683</xdr:rowOff>
    </xdr:to>
    <xdr:cxnSp macro="">
      <xdr:nvCxnSpPr>
        <xdr:cNvPr id="65" name="Conector recto 64">
          <a:extLst>
            <a:ext uri="{FF2B5EF4-FFF2-40B4-BE49-F238E27FC236}">
              <a16:creationId xmlns:a16="http://schemas.microsoft.com/office/drawing/2014/main" id="{E8A5225D-6096-45F0-A9C6-705B979038F4}"/>
            </a:ext>
          </a:extLst>
        </xdr:cNvPr>
        <xdr:cNvCxnSpPr/>
      </xdr:nvCxnSpPr>
      <xdr:spPr>
        <a:xfrm flipV="1">
          <a:off x="9108637" y="21352319"/>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729359</xdr:colOff>
      <xdr:row>20</xdr:row>
      <xdr:rowOff>394608</xdr:rowOff>
    </xdr:from>
    <xdr:to>
      <xdr:col>3</xdr:col>
      <xdr:colOff>3279322</xdr:colOff>
      <xdr:row>20</xdr:row>
      <xdr:rowOff>1167480</xdr:rowOff>
    </xdr:to>
    <xdr:sp macro="" textlink="">
      <xdr:nvSpPr>
        <xdr:cNvPr id="66" name="Corchetes 65">
          <a:extLst>
            <a:ext uri="{FF2B5EF4-FFF2-40B4-BE49-F238E27FC236}">
              <a16:creationId xmlns:a16="http://schemas.microsoft.com/office/drawing/2014/main" id="{5FBB2F56-6A59-407C-99DE-44519A516C68}"/>
            </a:ext>
          </a:extLst>
        </xdr:cNvPr>
        <xdr:cNvSpPr/>
      </xdr:nvSpPr>
      <xdr:spPr>
        <a:xfrm>
          <a:off x="8961680" y="20886965"/>
          <a:ext cx="2549963" cy="7728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236774</xdr:colOff>
      <xdr:row>21</xdr:row>
      <xdr:rowOff>97959</xdr:rowOff>
    </xdr:from>
    <xdr:to>
      <xdr:col>3</xdr:col>
      <xdr:colOff>3801845</xdr:colOff>
      <xdr:row>21</xdr:row>
      <xdr:rowOff>1243689</xdr:rowOff>
    </xdr:to>
    <xdr:sp macro="" textlink="">
      <xdr:nvSpPr>
        <xdr:cNvPr id="67" name="CuadroTexto 66">
          <a:extLst>
            <a:ext uri="{FF2B5EF4-FFF2-40B4-BE49-F238E27FC236}">
              <a16:creationId xmlns:a16="http://schemas.microsoft.com/office/drawing/2014/main" id="{A9321817-D278-41F1-ADD3-393A60D279F4}"/>
            </a:ext>
          </a:extLst>
        </xdr:cNvPr>
        <xdr:cNvSpPr txBox="1"/>
      </xdr:nvSpPr>
      <xdr:spPr>
        <a:xfrm>
          <a:off x="8469095" y="22005459"/>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b="0"/>
            <a:t>Índice de Cobertura de Inspección Vial (</a:t>
          </a:r>
          <a:r>
            <a:rPr lang="es-419" b="0">
              <a:effectLst/>
            </a:rPr>
            <a:t>ICIV</a:t>
          </a:r>
          <a:r>
            <a:rPr lang="es-419" b="0"/>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Vehículos Inspeccionados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ICIV</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Total Vehículos CIAC X 0.50</a:t>
          </a:r>
          <a:endParaRPr lang="es-419" sz="1100"/>
        </a:p>
      </xdr:txBody>
    </xdr:sp>
    <xdr:clientData/>
  </xdr:twoCellAnchor>
  <xdr:twoCellAnchor>
    <xdr:from>
      <xdr:col>3</xdr:col>
      <xdr:colOff>917137</xdr:colOff>
      <xdr:row>21</xdr:row>
      <xdr:rowOff>914389</xdr:rowOff>
    </xdr:from>
    <xdr:to>
      <xdr:col>3</xdr:col>
      <xdr:colOff>2955487</xdr:colOff>
      <xdr:row>21</xdr:row>
      <xdr:rowOff>917110</xdr:rowOff>
    </xdr:to>
    <xdr:cxnSp macro="">
      <xdr:nvCxnSpPr>
        <xdr:cNvPr id="68" name="Conector recto 67">
          <a:extLst>
            <a:ext uri="{FF2B5EF4-FFF2-40B4-BE49-F238E27FC236}">
              <a16:creationId xmlns:a16="http://schemas.microsoft.com/office/drawing/2014/main" id="{835B9CBE-4DA5-4DB9-BF52-02EA2778D4E8}"/>
            </a:ext>
          </a:extLst>
        </xdr:cNvPr>
        <xdr:cNvCxnSpPr/>
      </xdr:nvCxnSpPr>
      <xdr:spPr>
        <a:xfrm flipV="1">
          <a:off x="9149458" y="22821889"/>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770180</xdr:colOff>
      <xdr:row>21</xdr:row>
      <xdr:rowOff>623193</xdr:rowOff>
    </xdr:from>
    <xdr:to>
      <xdr:col>3</xdr:col>
      <xdr:colOff>3156861</xdr:colOff>
      <xdr:row>21</xdr:row>
      <xdr:rowOff>1221907</xdr:rowOff>
    </xdr:to>
    <xdr:sp macro="" textlink="">
      <xdr:nvSpPr>
        <xdr:cNvPr id="69" name="Corchetes 68">
          <a:extLst>
            <a:ext uri="{FF2B5EF4-FFF2-40B4-BE49-F238E27FC236}">
              <a16:creationId xmlns:a16="http://schemas.microsoft.com/office/drawing/2014/main" id="{C8969290-42DA-4E45-B1E0-758C999A7638}"/>
            </a:ext>
          </a:extLst>
        </xdr:cNvPr>
        <xdr:cNvSpPr/>
      </xdr:nvSpPr>
      <xdr:spPr>
        <a:xfrm>
          <a:off x="9002501" y="22530693"/>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198676</xdr:colOff>
      <xdr:row>22</xdr:row>
      <xdr:rowOff>100678</xdr:rowOff>
    </xdr:from>
    <xdr:to>
      <xdr:col>3</xdr:col>
      <xdr:colOff>3763747</xdr:colOff>
      <xdr:row>22</xdr:row>
      <xdr:rowOff>1246408</xdr:rowOff>
    </xdr:to>
    <xdr:sp macro="" textlink="">
      <xdr:nvSpPr>
        <xdr:cNvPr id="70" name="CuadroTexto 69">
          <a:extLst>
            <a:ext uri="{FF2B5EF4-FFF2-40B4-BE49-F238E27FC236}">
              <a16:creationId xmlns:a16="http://schemas.microsoft.com/office/drawing/2014/main" id="{8FBC7892-0F2F-440D-A3CB-B3F2C3851BC3}"/>
            </a:ext>
          </a:extLst>
        </xdr:cNvPr>
        <xdr:cNvSpPr txBox="1"/>
      </xdr:nvSpPr>
      <xdr:spPr>
        <a:xfrm>
          <a:off x="8430997" y="23341678"/>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Ejecución de Capacitación (</a:t>
          </a:r>
          <a:r>
            <a:rPr lang="es-419">
              <a:effectLst/>
            </a:rPr>
            <a:t>IEC</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Capacitaciones realizadas pagas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IEC</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Total Capacitaciones Programadas Pagas</a:t>
          </a:r>
          <a:endParaRPr lang="es-419" sz="1100"/>
        </a:p>
      </xdr:txBody>
    </xdr:sp>
    <xdr:clientData/>
  </xdr:twoCellAnchor>
  <xdr:twoCellAnchor>
    <xdr:from>
      <xdr:col>3</xdr:col>
      <xdr:colOff>879039</xdr:colOff>
      <xdr:row>22</xdr:row>
      <xdr:rowOff>917108</xdr:rowOff>
    </xdr:from>
    <xdr:to>
      <xdr:col>3</xdr:col>
      <xdr:colOff>2917389</xdr:colOff>
      <xdr:row>22</xdr:row>
      <xdr:rowOff>919829</xdr:rowOff>
    </xdr:to>
    <xdr:cxnSp macro="">
      <xdr:nvCxnSpPr>
        <xdr:cNvPr id="71" name="Conector recto 70">
          <a:extLst>
            <a:ext uri="{FF2B5EF4-FFF2-40B4-BE49-F238E27FC236}">
              <a16:creationId xmlns:a16="http://schemas.microsoft.com/office/drawing/2014/main" id="{C2290F83-34A0-4A79-84F9-95AE5D6A8331}"/>
            </a:ext>
          </a:extLst>
        </xdr:cNvPr>
        <xdr:cNvCxnSpPr/>
      </xdr:nvCxnSpPr>
      <xdr:spPr>
        <a:xfrm flipV="1">
          <a:off x="9111360" y="24158108"/>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732082</xdr:colOff>
      <xdr:row>22</xdr:row>
      <xdr:rowOff>625912</xdr:rowOff>
    </xdr:from>
    <xdr:to>
      <xdr:col>3</xdr:col>
      <xdr:colOff>3118763</xdr:colOff>
      <xdr:row>22</xdr:row>
      <xdr:rowOff>1224626</xdr:rowOff>
    </xdr:to>
    <xdr:sp macro="" textlink="">
      <xdr:nvSpPr>
        <xdr:cNvPr id="72" name="Corchetes 71">
          <a:extLst>
            <a:ext uri="{FF2B5EF4-FFF2-40B4-BE49-F238E27FC236}">
              <a16:creationId xmlns:a16="http://schemas.microsoft.com/office/drawing/2014/main" id="{E37E30C0-0AF0-492D-BEDA-EE34C04A33B8}"/>
            </a:ext>
          </a:extLst>
        </xdr:cNvPr>
        <xdr:cNvSpPr/>
      </xdr:nvSpPr>
      <xdr:spPr>
        <a:xfrm>
          <a:off x="8964403" y="23866912"/>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146971</xdr:colOff>
      <xdr:row>23</xdr:row>
      <xdr:rowOff>89788</xdr:rowOff>
    </xdr:from>
    <xdr:to>
      <xdr:col>3</xdr:col>
      <xdr:colOff>3712042</xdr:colOff>
      <xdr:row>23</xdr:row>
      <xdr:rowOff>1235518</xdr:rowOff>
    </xdr:to>
    <xdr:sp macro="" textlink="">
      <xdr:nvSpPr>
        <xdr:cNvPr id="73" name="CuadroTexto 72">
          <a:extLst>
            <a:ext uri="{FF2B5EF4-FFF2-40B4-BE49-F238E27FC236}">
              <a16:creationId xmlns:a16="http://schemas.microsoft.com/office/drawing/2014/main" id="{809C03EF-6D0F-4D36-942C-5F8740AB38BB}"/>
            </a:ext>
          </a:extLst>
        </xdr:cNvPr>
        <xdr:cNvSpPr txBox="1"/>
      </xdr:nvSpPr>
      <xdr:spPr>
        <a:xfrm>
          <a:off x="8379292" y="24664288"/>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b="0"/>
            <a:t>Índice de Participación en Brigada (</a:t>
          </a:r>
          <a:r>
            <a:rPr lang="es-419" b="0">
              <a:effectLst/>
            </a:rPr>
            <a:t>IPB</a:t>
          </a:r>
          <a:r>
            <a:rPr lang="es-419" b="0"/>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Brigadistas asistentes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IPB</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Total Brigadistas de la Corporación</a:t>
          </a:r>
          <a:endParaRPr lang="es-419" sz="1100"/>
        </a:p>
      </xdr:txBody>
    </xdr:sp>
    <xdr:clientData/>
  </xdr:twoCellAnchor>
  <xdr:twoCellAnchor>
    <xdr:from>
      <xdr:col>3</xdr:col>
      <xdr:colOff>827334</xdr:colOff>
      <xdr:row>23</xdr:row>
      <xdr:rowOff>906218</xdr:rowOff>
    </xdr:from>
    <xdr:to>
      <xdr:col>3</xdr:col>
      <xdr:colOff>2865684</xdr:colOff>
      <xdr:row>23</xdr:row>
      <xdr:rowOff>908939</xdr:rowOff>
    </xdr:to>
    <xdr:cxnSp macro="">
      <xdr:nvCxnSpPr>
        <xdr:cNvPr id="74" name="Conector recto 73">
          <a:extLst>
            <a:ext uri="{FF2B5EF4-FFF2-40B4-BE49-F238E27FC236}">
              <a16:creationId xmlns:a16="http://schemas.microsoft.com/office/drawing/2014/main" id="{F84BCF71-DA1C-40C7-A511-FA5E8B5121FE}"/>
            </a:ext>
          </a:extLst>
        </xdr:cNvPr>
        <xdr:cNvCxnSpPr/>
      </xdr:nvCxnSpPr>
      <xdr:spPr>
        <a:xfrm flipV="1">
          <a:off x="9059655" y="25480718"/>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680377</xdr:colOff>
      <xdr:row>23</xdr:row>
      <xdr:rowOff>615022</xdr:rowOff>
    </xdr:from>
    <xdr:to>
      <xdr:col>3</xdr:col>
      <xdr:colOff>3067058</xdr:colOff>
      <xdr:row>23</xdr:row>
      <xdr:rowOff>1213736</xdr:rowOff>
    </xdr:to>
    <xdr:sp macro="" textlink="">
      <xdr:nvSpPr>
        <xdr:cNvPr id="75" name="Corchetes 74">
          <a:extLst>
            <a:ext uri="{FF2B5EF4-FFF2-40B4-BE49-F238E27FC236}">
              <a16:creationId xmlns:a16="http://schemas.microsoft.com/office/drawing/2014/main" id="{F210C12A-AF0F-43AF-A5E9-8734C8C94F13}"/>
            </a:ext>
          </a:extLst>
        </xdr:cNvPr>
        <xdr:cNvSpPr/>
      </xdr:nvSpPr>
      <xdr:spPr>
        <a:xfrm>
          <a:off x="8912698" y="25189522"/>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190515</xdr:colOff>
      <xdr:row>24</xdr:row>
      <xdr:rowOff>92509</xdr:rowOff>
    </xdr:from>
    <xdr:to>
      <xdr:col>3</xdr:col>
      <xdr:colOff>3755586</xdr:colOff>
      <xdr:row>24</xdr:row>
      <xdr:rowOff>1238239</xdr:rowOff>
    </xdr:to>
    <xdr:sp macro="" textlink="">
      <xdr:nvSpPr>
        <xdr:cNvPr id="76" name="CuadroTexto 75">
          <a:extLst>
            <a:ext uri="{FF2B5EF4-FFF2-40B4-BE49-F238E27FC236}">
              <a16:creationId xmlns:a16="http://schemas.microsoft.com/office/drawing/2014/main" id="{A3EBE158-F146-45A0-9D4D-2299B3087E52}"/>
            </a:ext>
          </a:extLst>
        </xdr:cNvPr>
        <xdr:cNvSpPr txBox="1"/>
      </xdr:nvSpPr>
      <xdr:spPr>
        <a:xfrm>
          <a:off x="8422836" y="26000509"/>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b="0"/>
            <a:t>Índice de Resolución de Hallazgos Químicos (</a:t>
          </a:r>
          <a:r>
            <a:rPr lang="es-419" b="0">
              <a:effectLst/>
            </a:rPr>
            <a:t>IRH</a:t>
          </a:r>
          <a:r>
            <a:rPr lang="es-419" b="0"/>
            <a:t>Q)</a:t>
          </a:r>
        </a:p>
        <a:p>
          <a:pPr algn="ctr"/>
          <a:endParaRPr lang="es-419" sz="1100" b="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No Conformidades corregidas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IRHQ</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No. No Conformidades Detectadas X 0.80</a:t>
          </a:r>
          <a:endParaRPr lang="es-419">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s-419" sz="1100"/>
        </a:p>
      </xdr:txBody>
    </xdr:sp>
    <xdr:clientData/>
  </xdr:twoCellAnchor>
  <xdr:twoCellAnchor>
    <xdr:from>
      <xdr:col>3</xdr:col>
      <xdr:colOff>979734</xdr:colOff>
      <xdr:row>24</xdr:row>
      <xdr:rowOff>908939</xdr:rowOff>
    </xdr:from>
    <xdr:to>
      <xdr:col>3</xdr:col>
      <xdr:colOff>3018084</xdr:colOff>
      <xdr:row>24</xdr:row>
      <xdr:rowOff>911660</xdr:rowOff>
    </xdr:to>
    <xdr:cxnSp macro="">
      <xdr:nvCxnSpPr>
        <xdr:cNvPr id="77" name="Conector recto 76">
          <a:extLst>
            <a:ext uri="{FF2B5EF4-FFF2-40B4-BE49-F238E27FC236}">
              <a16:creationId xmlns:a16="http://schemas.microsoft.com/office/drawing/2014/main" id="{DC413BF8-9F87-4ED1-8678-31F39D2579C0}"/>
            </a:ext>
          </a:extLst>
        </xdr:cNvPr>
        <xdr:cNvCxnSpPr/>
      </xdr:nvCxnSpPr>
      <xdr:spPr>
        <a:xfrm flipV="1">
          <a:off x="9212055" y="26816939"/>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723921</xdr:colOff>
      <xdr:row>24</xdr:row>
      <xdr:rowOff>617743</xdr:rowOff>
    </xdr:from>
    <xdr:to>
      <xdr:col>3</xdr:col>
      <xdr:colOff>3292929</xdr:colOff>
      <xdr:row>24</xdr:row>
      <xdr:rowOff>1216457</xdr:rowOff>
    </xdr:to>
    <xdr:sp macro="" textlink="">
      <xdr:nvSpPr>
        <xdr:cNvPr id="78" name="Corchetes 77">
          <a:extLst>
            <a:ext uri="{FF2B5EF4-FFF2-40B4-BE49-F238E27FC236}">
              <a16:creationId xmlns:a16="http://schemas.microsoft.com/office/drawing/2014/main" id="{4F5A71C3-7428-4B9E-8E84-BE04E22D4909}"/>
            </a:ext>
          </a:extLst>
        </xdr:cNvPr>
        <xdr:cNvSpPr/>
      </xdr:nvSpPr>
      <xdr:spPr>
        <a:xfrm>
          <a:off x="8956242" y="26525743"/>
          <a:ext cx="2569008"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217729</xdr:colOff>
      <xdr:row>25</xdr:row>
      <xdr:rowOff>92505</xdr:rowOff>
    </xdr:from>
    <xdr:to>
      <xdr:col>3</xdr:col>
      <xdr:colOff>3782800</xdr:colOff>
      <xdr:row>25</xdr:row>
      <xdr:rowOff>1238235</xdr:rowOff>
    </xdr:to>
    <xdr:sp macro="" textlink="">
      <xdr:nvSpPr>
        <xdr:cNvPr id="79" name="CuadroTexto 78">
          <a:extLst>
            <a:ext uri="{FF2B5EF4-FFF2-40B4-BE49-F238E27FC236}">
              <a16:creationId xmlns:a16="http://schemas.microsoft.com/office/drawing/2014/main" id="{79ECC0CB-E1A3-4B67-B9EC-6FA175ECE666}"/>
            </a:ext>
          </a:extLst>
        </xdr:cNvPr>
        <xdr:cNvSpPr txBox="1"/>
      </xdr:nvSpPr>
      <xdr:spPr>
        <a:xfrm>
          <a:off x="8450050" y="27334005"/>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Cobertura Locativa (</a:t>
          </a:r>
          <a:r>
            <a:rPr lang="es-419">
              <a:effectLst/>
            </a:rPr>
            <a:t>IC</a:t>
          </a:r>
          <a:r>
            <a:rPr lang="es-419"/>
            <a:t>L)</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Áreas Inspeccionadas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ICL</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No. de Áreas Totales del Plano</a:t>
          </a:r>
          <a:endParaRPr lang="es-419" sz="1100"/>
        </a:p>
      </xdr:txBody>
    </xdr:sp>
    <xdr:clientData/>
  </xdr:twoCellAnchor>
  <xdr:twoCellAnchor>
    <xdr:from>
      <xdr:col>3</xdr:col>
      <xdr:colOff>898092</xdr:colOff>
      <xdr:row>25</xdr:row>
      <xdr:rowOff>908935</xdr:rowOff>
    </xdr:from>
    <xdr:to>
      <xdr:col>3</xdr:col>
      <xdr:colOff>2936442</xdr:colOff>
      <xdr:row>25</xdr:row>
      <xdr:rowOff>911656</xdr:rowOff>
    </xdr:to>
    <xdr:cxnSp macro="">
      <xdr:nvCxnSpPr>
        <xdr:cNvPr id="80" name="Conector recto 79">
          <a:extLst>
            <a:ext uri="{FF2B5EF4-FFF2-40B4-BE49-F238E27FC236}">
              <a16:creationId xmlns:a16="http://schemas.microsoft.com/office/drawing/2014/main" id="{AC430A39-FF84-4303-83C7-503AB600166D}"/>
            </a:ext>
          </a:extLst>
        </xdr:cNvPr>
        <xdr:cNvCxnSpPr/>
      </xdr:nvCxnSpPr>
      <xdr:spPr>
        <a:xfrm flipV="1">
          <a:off x="9130413" y="28150435"/>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751135</xdr:colOff>
      <xdr:row>25</xdr:row>
      <xdr:rowOff>617739</xdr:rowOff>
    </xdr:from>
    <xdr:to>
      <xdr:col>3</xdr:col>
      <xdr:colOff>3137816</xdr:colOff>
      <xdr:row>25</xdr:row>
      <xdr:rowOff>1216453</xdr:rowOff>
    </xdr:to>
    <xdr:sp macro="" textlink="">
      <xdr:nvSpPr>
        <xdr:cNvPr id="81" name="Corchetes 80">
          <a:extLst>
            <a:ext uri="{FF2B5EF4-FFF2-40B4-BE49-F238E27FC236}">
              <a16:creationId xmlns:a16="http://schemas.microsoft.com/office/drawing/2014/main" id="{6AE03754-6144-4D9B-B755-848D805D8C87}"/>
            </a:ext>
          </a:extLst>
        </xdr:cNvPr>
        <xdr:cNvSpPr/>
      </xdr:nvSpPr>
      <xdr:spPr>
        <a:xfrm>
          <a:off x="8983456" y="27859239"/>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247666</xdr:colOff>
      <xdr:row>26</xdr:row>
      <xdr:rowOff>108834</xdr:rowOff>
    </xdr:from>
    <xdr:to>
      <xdr:col>3</xdr:col>
      <xdr:colOff>3812737</xdr:colOff>
      <xdr:row>26</xdr:row>
      <xdr:rowOff>1254564</xdr:rowOff>
    </xdr:to>
    <xdr:sp macro="" textlink="">
      <xdr:nvSpPr>
        <xdr:cNvPr id="82" name="CuadroTexto 81">
          <a:extLst>
            <a:ext uri="{FF2B5EF4-FFF2-40B4-BE49-F238E27FC236}">
              <a16:creationId xmlns:a16="http://schemas.microsoft.com/office/drawing/2014/main" id="{4D55C7A4-3B08-42E6-B8CD-34CAA5FA1006}"/>
            </a:ext>
          </a:extLst>
        </xdr:cNvPr>
        <xdr:cNvSpPr txBox="1"/>
      </xdr:nvSpPr>
      <xdr:spPr>
        <a:xfrm>
          <a:off x="8479987" y="28683834"/>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b="0"/>
            <a:t>Índice de Competencia de Líderes de Seguridad (</a:t>
          </a:r>
          <a:r>
            <a:rPr lang="es-419" b="0">
              <a:effectLst/>
            </a:rPr>
            <a:t>IC</a:t>
          </a:r>
          <a:r>
            <a:rPr lang="es-419" b="0"/>
            <a:t>L</a:t>
          </a:r>
          <a:r>
            <a:rPr lang="es-419" b="0">
              <a:effectLst/>
            </a:rPr>
            <a:t>S</a:t>
          </a:r>
          <a:r>
            <a:rPr lang="es-419" b="0"/>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Lideres de Seguridad Certificados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ICLS</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No. Total de</a:t>
          </a:r>
          <a:r>
            <a:rPr lang="es-419" baseline="0"/>
            <a:t> Lideres de Seguridad</a:t>
          </a:r>
          <a:endParaRPr lang="es-419" sz="1100"/>
        </a:p>
      </xdr:txBody>
    </xdr:sp>
    <xdr:clientData/>
  </xdr:twoCellAnchor>
  <xdr:twoCellAnchor>
    <xdr:from>
      <xdr:col>3</xdr:col>
      <xdr:colOff>928029</xdr:colOff>
      <xdr:row>26</xdr:row>
      <xdr:rowOff>925264</xdr:rowOff>
    </xdr:from>
    <xdr:to>
      <xdr:col>3</xdr:col>
      <xdr:colOff>2966379</xdr:colOff>
      <xdr:row>26</xdr:row>
      <xdr:rowOff>927985</xdr:rowOff>
    </xdr:to>
    <xdr:cxnSp macro="">
      <xdr:nvCxnSpPr>
        <xdr:cNvPr id="83" name="Conector recto 82">
          <a:extLst>
            <a:ext uri="{FF2B5EF4-FFF2-40B4-BE49-F238E27FC236}">
              <a16:creationId xmlns:a16="http://schemas.microsoft.com/office/drawing/2014/main" id="{53ADA28F-CF4C-4ADD-975D-5CE25B80E646}"/>
            </a:ext>
          </a:extLst>
        </xdr:cNvPr>
        <xdr:cNvCxnSpPr/>
      </xdr:nvCxnSpPr>
      <xdr:spPr>
        <a:xfrm flipV="1">
          <a:off x="9160350" y="29500264"/>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781072</xdr:colOff>
      <xdr:row>26</xdr:row>
      <xdr:rowOff>634068</xdr:rowOff>
    </xdr:from>
    <xdr:to>
      <xdr:col>3</xdr:col>
      <xdr:colOff>3167753</xdr:colOff>
      <xdr:row>26</xdr:row>
      <xdr:rowOff>1232782</xdr:rowOff>
    </xdr:to>
    <xdr:sp macro="" textlink="">
      <xdr:nvSpPr>
        <xdr:cNvPr id="84" name="Corchetes 83">
          <a:extLst>
            <a:ext uri="{FF2B5EF4-FFF2-40B4-BE49-F238E27FC236}">
              <a16:creationId xmlns:a16="http://schemas.microsoft.com/office/drawing/2014/main" id="{C15CD7CF-F848-4DEF-B46B-945788CFDFA3}"/>
            </a:ext>
          </a:extLst>
        </xdr:cNvPr>
        <xdr:cNvSpPr/>
      </xdr:nvSpPr>
      <xdr:spPr>
        <a:xfrm>
          <a:off x="9013393" y="29209068"/>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138808</xdr:colOff>
      <xdr:row>27</xdr:row>
      <xdr:rowOff>54409</xdr:rowOff>
    </xdr:from>
    <xdr:to>
      <xdr:col>3</xdr:col>
      <xdr:colOff>3703879</xdr:colOff>
      <xdr:row>27</xdr:row>
      <xdr:rowOff>1200139</xdr:rowOff>
    </xdr:to>
    <xdr:sp macro="" textlink="">
      <xdr:nvSpPr>
        <xdr:cNvPr id="85" name="CuadroTexto 84">
          <a:extLst>
            <a:ext uri="{FF2B5EF4-FFF2-40B4-BE49-F238E27FC236}">
              <a16:creationId xmlns:a16="http://schemas.microsoft.com/office/drawing/2014/main" id="{E0C9F6B3-15EA-46E8-B549-BDE9E79BF1B6}"/>
            </a:ext>
          </a:extLst>
        </xdr:cNvPr>
        <xdr:cNvSpPr txBox="1"/>
      </xdr:nvSpPr>
      <xdr:spPr>
        <a:xfrm>
          <a:off x="8371129" y="29962909"/>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b="0"/>
            <a:t>Índice de Resolución de No Conformidades Criticas de Emergencia (</a:t>
          </a:r>
          <a:r>
            <a:rPr lang="es-419" b="0">
              <a:effectLst/>
            </a:rPr>
            <a:t>IRNCE</a:t>
          </a:r>
          <a:r>
            <a:rPr lang="es-419" b="0"/>
            <a:t>)</a:t>
          </a:r>
          <a:endParaRPr lang="es-419" sz="1100" b="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No Conformidades corregidas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IRNCE</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No. No Conformidades Detectadas X 0.70</a:t>
          </a:r>
          <a:endParaRPr lang="es-419">
            <a:effectLst/>
          </a:endParaRPr>
        </a:p>
        <a:p>
          <a:pPr marL="0" marR="0" lvl="0" indent="0" defTabSz="914400" eaLnBrk="1" fontAlgn="auto" latinLnBrk="0" hangingPunct="1">
            <a:lnSpc>
              <a:spcPct val="100000"/>
            </a:lnSpc>
            <a:spcBef>
              <a:spcPts val="0"/>
            </a:spcBef>
            <a:spcAft>
              <a:spcPts val="0"/>
            </a:spcAft>
            <a:buClrTx/>
            <a:buSzTx/>
            <a:buFontTx/>
            <a:buNone/>
            <a:tabLst/>
            <a:defRPr/>
          </a:pPr>
          <a:endParaRPr lang="es-419" sz="1100"/>
        </a:p>
      </xdr:txBody>
    </xdr:sp>
    <xdr:clientData/>
  </xdr:twoCellAnchor>
  <xdr:twoCellAnchor>
    <xdr:from>
      <xdr:col>3</xdr:col>
      <xdr:colOff>928027</xdr:colOff>
      <xdr:row>27</xdr:row>
      <xdr:rowOff>870839</xdr:rowOff>
    </xdr:from>
    <xdr:to>
      <xdr:col>3</xdr:col>
      <xdr:colOff>2966377</xdr:colOff>
      <xdr:row>27</xdr:row>
      <xdr:rowOff>873560</xdr:rowOff>
    </xdr:to>
    <xdr:cxnSp macro="">
      <xdr:nvCxnSpPr>
        <xdr:cNvPr id="86" name="Conector recto 85">
          <a:extLst>
            <a:ext uri="{FF2B5EF4-FFF2-40B4-BE49-F238E27FC236}">
              <a16:creationId xmlns:a16="http://schemas.microsoft.com/office/drawing/2014/main" id="{69D537A2-65AC-42BC-AB29-E9FADF77A236}"/>
            </a:ext>
          </a:extLst>
        </xdr:cNvPr>
        <xdr:cNvCxnSpPr/>
      </xdr:nvCxnSpPr>
      <xdr:spPr>
        <a:xfrm flipV="1">
          <a:off x="9160348" y="30779339"/>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789214</xdr:colOff>
      <xdr:row>27</xdr:row>
      <xdr:rowOff>579643</xdr:rowOff>
    </xdr:from>
    <xdr:to>
      <xdr:col>3</xdr:col>
      <xdr:colOff>3241221</xdr:colOff>
      <xdr:row>27</xdr:row>
      <xdr:rowOff>1178357</xdr:rowOff>
    </xdr:to>
    <xdr:sp macro="" textlink="">
      <xdr:nvSpPr>
        <xdr:cNvPr id="87" name="Corchetes 86">
          <a:extLst>
            <a:ext uri="{FF2B5EF4-FFF2-40B4-BE49-F238E27FC236}">
              <a16:creationId xmlns:a16="http://schemas.microsoft.com/office/drawing/2014/main" id="{8D1C2B87-30D5-4B08-823A-0D86F329BB40}"/>
            </a:ext>
          </a:extLst>
        </xdr:cNvPr>
        <xdr:cNvSpPr/>
      </xdr:nvSpPr>
      <xdr:spPr>
        <a:xfrm>
          <a:off x="9021535" y="30488143"/>
          <a:ext cx="2452007"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182354</xdr:colOff>
      <xdr:row>28</xdr:row>
      <xdr:rowOff>97945</xdr:rowOff>
    </xdr:from>
    <xdr:to>
      <xdr:col>3</xdr:col>
      <xdr:colOff>3747425</xdr:colOff>
      <xdr:row>28</xdr:row>
      <xdr:rowOff>1243675</xdr:rowOff>
    </xdr:to>
    <xdr:sp macro="" textlink="">
      <xdr:nvSpPr>
        <xdr:cNvPr id="88" name="CuadroTexto 87">
          <a:extLst>
            <a:ext uri="{FF2B5EF4-FFF2-40B4-BE49-F238E27FC236}">
              <a16:creationId xmlns:a16="http://schemas.microsoft.com/office/drawing/2014/main" id="{3CD04C80-1DA3-466F-BACA-0CA7BA406627}"/>
            </a:ext>
          </a:extLst>
        </xdr:cNvPr>
        <xdr:cNvSpPr txBox="1"/>
      </xdr:nvSpPr>
      <xdr:spPr>
        <a:xfrm>
          <a:off x="8414675" y="31339945"/>
          <a:ext cx="3565071" cy="11457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Vigencia de Calibración (</a:t>
          </a:r>
          <a:r>
            <a:rPr lang="es-419">
              <a:effectLst/>
            </a:rPr>
            <a:t>IVC</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Equipos Calibrados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IVC</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solidFill>
                <a:schemeClr val="dk1"/>
              </a:solidFill>
              <a:effectLst/>
              <a:latin typeface="+mn-lt"/>
              <a:ea typeface="+mn-ea"/>
              <a:cs typeface="+mn-cs"/>
            </a:rPr>
            <a:t>               </a:t>
          </a:r>
          <a:r>
            <a:rPr lang="es-419"/>
            <a:t>No. Equipo d en inventario</a:t>
          </a:r>
          <a:endParaRPr lang="es-419" sz="1100"/>
        </a:p>
      </xdr:txBody>
    </xdr:sp>
    <xdr:clientData/>
  </xdr:twoCellAnchor>
  <xdr:twoCellAnchor>
    <xdr:from>
      <xdr:col>3</xdr:col>
      <xdr:colOff>862717</xdr:colOff>
      <xdr:row>28</xdr:row>
      <xdr:rowOff>914375</xdr:rowOff>
    </xdr:from>
    <xdr:to>
      <xdr:col>3</xdr:col>
      <xdr:colOff>2901067</xdr:colOff>
      <xdr:row>28</xdr:row>
      <xdr:rowOff>917096</xdr:rowOff>
    </xdr:to>
    <xdr:cxnSp macro="">
      <xdr:nvCxnSpPr>
        <xdr:cNvPr id="89" name="Conector recto 88">
          <a:extLst>
            <a:ext uri="{FF2B5EF4-FFF2-40B4-BE49-F238E27FC236}">
              <a16:creationId xmlns:a16="http://schemas.microsoft.com/office/drawing/2014/main" id="{38E83108-1FB3-49E4-A0BA-9D86CBAFC8DF}"/>
            </a:ext>
          </a:extLst>
        </xdr:cNvPr>
        <xdr:cNvCxnSpPr/>
      </xdr:nvCxnSpPr>
      <xdr:spPr>
        <a:xfrm flipV="1">
          <a:off x="9095038" y="32156375"/>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715760</xdr:colOff>
      <xdr:row>28</xdr:row>
      <xdr:rowOff>623179</xdr:rowOff>
    </xdr:from>
    <xdr:to>
      <xdr:col>3</xdr:col>
      <xdr:colOff>3102441</xdr:colOff>
      <xdr:row>28</xdr:row>
      <xdr:rowOff>1221893</xdr:rowOff>
    </xdr:to>
    <xdr:sp macro="" textlink="">
      <xdr:nvSpPr>
        <xdr:cNvPr id="90" name="Corchetes 89">
          <a:extLst>
            <a:ext uri="{FF2B5EF4-FFF2-40B4-BE49-F238E27FC236}">
              <a16:creationId xmlns:a16="http://schemas.microsoft.com/office/drawing/2014/main" id="{1E240C94-8BAF-4BEE-B71E-A4F9ABB4290A}"/>
            </a:ext>
          </a:extLst>
        </xdr:cNvPr>
        <xdr:cNvSpPr/>
      </xdr:nvSpPr>
      <xdr:spPr>
        <a:xfrm>
          <a:off x="8948081" y="31865179"/>
          <a:ext cx="2386681"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185076</xdr:colOff>
      <xdr:row>29</xdr:row>
      <xdr:rowOff>100664</xdr:rowOff>
    </xdr:from>
    <xdr:to>
      <xdr:col>3</xdr:col>
      <xdr:colOff>3750147</xdr:colOff>
      <xdr:row>29</xdr:row>
      <xdr:rowOff>1401535</xdr:rowOff>
    </xdr:to>
    <xdr:sp macro="" textlink="">
      <xdr:nvSpPr>
        <xdr:cNvPr id="91" name="CuadroTexto 90">
          <a:extLst>
            <a:ext uri="{FF2B5EF4-FFF2-40B4-BE49-F238E27FC236}">
              <a16:creationId xmlns:a16="http://schemas.microsoft.com/office/drawing/2014/main" id="{5F23BB28-0AF9-4B52-AA72-55674DB83135}"/>
            </a:ext>
          </a:extLst>
        </xdr:cNvPr>
        <xdr:cNvSpPr txBox="1"/>
      </xdr:nvSpPr>
      <xdr:spPr>
        <a:xfrm>
          <a:off x="8417397" y="32676164"/>
          <a:ext cx="3565071" cy="1300871"/>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Ejecución de Planes de Acción (</a:t>
          </a:r>
          <a:r>
            <a:rPr lang="es-419">
              <a:effectLst/>
            </a:rPr>
            <a:t>IEP</a:t>
          </a:r>
          <a:r>
            <a:rPr lang="es-419"/>
            <a:t>A)</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Planes de Acción Ejecutados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IEPA</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Planes de Acción de acuerdo</a:t>
          </a:r>
        </a:p>
        <a:p>
          <a:pPr marL="0" marR="0" lvl="0" indent="0" defTabSz="914400" eaLnBrk="1" fontAlgn="auto" latinLnBrk="0" hangingPunct="1">
            <a:lnSpc>
              <a:spcPct val="100000"/>
            </a:lnSpc>
            <a:spcBef>
              <a:spcPts val="0"/>
            </a:spcBef>
            <a:spcAft>
              <a:spcPts val="0"/>
            </a:spcAft>
            <a:buClrTx/>
            <a:buSzTx/>
            <a:buFontTx/>
            <a:buNone/>
            <a:tabLst/>
            <a:defRPr/>
          </a:pPr>
          <a:r>
            <a:rPr lang="es-419" sz="1100" baseline="0"/>
            <a:t>                                        a acta X 0.80</a:t>
          </a:r>
          <a:endParaRPr lang="es-419" sz="1100"/>
        </a:p>
      </xdr:txBody>
    </xdr:sp>
    <xdr:clientData/>
  </xdr:twoCellAnchor>
  <xdr:twoCellAnchor>
    <xdr:from>
      <xdr:col>3</xdr:col>
      <xdr:colOff>865439</xdr:colOff>
      <xdr:row>29</xdr:row>
      <xdr:rowOff>917095</xdr:rowOff>
    </xdr:from>
    <xdr:to>
      <xdr:col>3</xdr:col>
      <xdr:colOff>2903789</xdr:colOff>
      <xdr:row>29</xdr:row>
      <xdr:rowOff>919816</xdr:rowOff>
    </xdr:to>
    <xdr:cxnSp macro="">
      <xdr:nvCxnSpPr>
        <xdr:cNvPr id="92" name="Conector recto 91">
          <a:extLst>
            <a:ext uri="{FF2B5EF4-FFF2-40B4-BE49-F238E27FC236}">
              <a16:creationId xmlns:a16="http://schemas.microsoft.com/office/drawing/2014/main" id="{26A02523-84BE-46F2-866D-135BE080E613}"/>
            </a:ext>
          </a:extLst>
        </xdr:cNvPr>
        <xdr:cNvCxnSpPr/>
      </xdr:nvCxnSpPr>
      <xdr:spPr>
        <a:xfrm flipV="1">
          <a:off x="9097760" y="33492595"/>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718482</xdr:colOff>
      <xdr:row>29</xdr:row>
      <xdr:rowOff>625899</xdr:rowOff>
    </xdr:from>
    <xdr:to>
      <xdr:col>3</xdr:col>
      <xdr:colOff>3061608</xdr:colOff>
      <xdr:row>29</xdr:row>
      <xdr:rowOff>1224613</xdr:rowOff>
    </xdr:to>
    <xdr:sp macro="" textlink="">
      <xdr:nvSpPr>
        <xdr:cNvPr id="93" name="Corchetes 92">
          <a:extLst>
            <a:ext uri="{FF2B5EF4-FFF2-40B4-BE49-F238E27FC236}">
              <a16:creationId xmlns:a16="http://schemas.microsoft.com/office/drawing/2014/main" id="{2CA1C48C-CE4D-4FB3-82AE-2ECED113D5DD}"/>
            </a:ext>
          </a:extLst>
        </xdr:cNvPr>
        <xdr:cNvSpPr/>
      </xdr:nvSpPr>
      <xdr:spPr>
        <a:xfrm>
          <a:off x="8950803" y="33201399"/>
          <a:ext cx="2343126"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187799</xdr:colOff>
      <xdr:row>30</xdr:row>
      <xdr:rowOff>89779</xdr:rowOff>
    </xdr:from>
    <xdr:to>
      <xdr:col>3</xdr:col>
      <xdr:colOff>3752870</xdr:colOff>
      <xdr:row>30</xdr:row>
      <xdr:rowOff>1469571</xdr:rowOff>
    </xdr:to>
    <xdr:sp macro="" textlink="">
      <xdr:nvSpPr>
        <xdr:cNvPr id="3" name="CuadroTexto 2">
          <a:extLst>
            <a:ext uri="{FF2B5EF4-FFF2-40B4-BE49-F238E27FC236}">
              <a16:creationId xmlns:a16="http://schemas.microsoft.com/office/drawing/2014/main" id="{1B0695ED-F77D-4B81-8FBF-7F6C6E62FFA8}"/>
            </a:ext>
          </a:extLst>
        </xdr:cNvPr>
        <xdr:cNvSpPr txBox="1"/>
      </xdr:nvSpPr>
      <xdr:spPr>
        <a:xfrm>
          <a:off x="8420120" y="34134850"/>
          <a:ext cx="3565071" cy="1379792"/>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Alcance Rendición de Cuentas (</a:t>
          </a:r>
          <a:r>
            <a:rPr lang="es-419">
              <a:effectLst/>
            </a:rPr>
            <a:t>IARC</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Trabajadores que vieron el informe</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IARC</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Trabajadores de la Corporación</a:t>
          </a:r>
        </a:p>
      </xdr:txBody>
    </xdr:sp>
    <xdr:clientData/>
  </xdr:twoCellAnchor>
  <xdr:twoCellAnchor>
    <xdr:from>
      <xdr:col>3</xdr:col>
      <xdr:colOff>868162</xdr:colOff>
      <xdr:row>30</xdr:row>
      <xdr:rowOff>906210</xdr:rowOff>
    </xdr:from>
    <xdr:to>
      <xdr:col>3</xdr:col>
      <xdr:colOff>2906512</xdr:colOff>
      <xdr:row>30</xdr:row>
      <xdr:rowOff>908931</xdr:rowOff>
    </xdr:to>
    <xdr:cxnSp macro="">
      <xdr:nvCxnSpPr>
        <xdr:cNvPr id="4" name="Conector recto 3">
          <a:extLst>
            <a:ext uri="{FF2B5EF4-FFF2-40B4-BE49-F238E27FC236}">
              <a16:creationId xmlns:a16="http://schemas.microsoft.com/office/drawing/2014/main" id="{AFE41682-65BF-46AB-BB9B-8855892560D8}"/>
            </a:ext>
          </a:extLst>
        </xdr:cNvPr>
        <xdr:cNvCxnSpPr/>
      </xdr:nvCxnSpPr>
      <xdr:spPr>
        <a:xfrm flipV="1">
          <a:off x="9100483" y="34951281"/>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721205</xdr:colOff>
      <xdr:row>30</xdr:row>
      <xdr:rowOff>615014</xdr:rowOff>
    </xdr:from>
    <xdr:to>
      <xdr:col>3</xdr:col>
      <xdr:colOff>3064331</xdr:colOff>
      <xdr:row>30</xdr:row>
      <xdr:rowOff>1213728</xdr:rowOff>
    </xdr:to>
    <xdr:sp macro="" textlink="">
      <xdr:nvSpPr>
        <xdr:cNvPr id="5" name="Corchetes 4">
          <a:extLst>
            <a:ext uri="{FF2B5EF4-FFF2-40B4-BE49-F238E27FC236}">
              <a16:creationId xmlns:a16="http://schemas.microsoft.com/office/drawing/2014/main" id="{9D75D31E-DF82-41DC-ABD4-DFB9BA67049A}"/>
            </a:ext>
          </a:extLst>
        </xdr:cNvPr>
        <xdr:cNvSpPr/>
      </xdr:nvSpPr>
      <xdr:spPr>
        <a:xfrm>
          <a:off x="8953526" y="34660085"/>
          <a:ext cx="2343126" cy="5987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190520</xdr:colOff>
      <xdr:row>31</xdr:row>
      <xdr:rowOff>106107</xdr:rowOff>
    </xdr:from>
    <xdr:to>
      <xdr:col>3</xdr:col>
      <xdr:colOff>3755591</xdr:colOff>
      <xdr:row>31</xdr:row>
      <xdr:rowOff>1333499</xdr:rowOff>
    </xdr:to>
    <xdr:sp macro="" textlink="">
      <xdr:nvSpPr>
        <xdr:cNvPr id="6" name="CuadroTexto 5">
          <a:extLst>
            <a:ext uri="{FF2B5EF4-FFF2-40B4-BE49-F238E27FC236}">
              <a16:creationId xmlns:a16="http://schemas.microsoft.com/office/drawing/2014/main" id="{A0A2621D-BD47-4F05-9592-799908E9480E}"/>
            </a:ext>
          </a:extLst>
        </xdr:cNvPr>
        <xdr:cNvSpPr txBox="1"/>
      </xdr:nvSpPr>
      <xdr:spPr>
        <a:xfrm>
          <a:off x="8422841" y="35688786"/>
          <a:ext cx="3565071" cy="1227392"/>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Efectividad en la Atención de Casos (</a:t>
          </a:r>
          <a:r>
            <a:rPr lang="es-419">
              <a:effectLst/>
            </a:rPr>
            <a:t>IAC</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Casos Atendidos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IAC</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Casos en el Trimestre</a:t>
          </a:r>
        </a:p>
      </xdr:txBody>
    </xdr:sp>
    <xdr:clientData/>
  </xdr:twoCellAnchor>
  <xdr:twoCellAnchor>
    <xdr:from>
      <xdr:col>3</xdr:col>
      <xdr:colOff>870883</xdr:colOff>
      <xdr:row>31</xdr:row>
      <xdr:rowOff>922537</xdr:rowOff>
    </xdr:from>
    <xdr:to>
      <xdr:col>3</xdr:col>
      <xdr:colOff>2909233</xdr:colOff>
      <xdr:row>31</xdr:row>
      <xdr:rowOff>925258</xdr:rowOff>
    </xdr:to>
    <xdr:cxnSp macro="">
      <xdr:nvCxnSpPr>
        <xdr:cNvPr id="8" name="Conector recto 7">
          <a:extLst>
            <a:ext uri="{FF2B5EF4-FFF2-40B4-BE49-F238E27FC236}">
              <a16:creationId xmlns:a16="http://schemas.microsoft.com/office/drawing/2014/main" id="{9DCAA983-9B2A-4FCB-B342-F4D7943CD178}"/>
            </a:ext>
          </a:extLst>
        </xdr:cNvPr>
        <xdr:cNvCxnSpPr/>
      </xdr:nvCxnSpPr>
      <xdr:spPr>
        <a:xfrm flipV="1">
          <a:off x="9103204" y="36505216"/>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723926</xdr:colOff>
      <xdr:row>31</xdr:row>
      <xdr:rowOff>631341</xdr:rowOff>
    </xdr:from>
    <xdr:to>
      <xdr:col>3</xdr:col>
      <xdr:colOff>3067052</xdr:colOff>
      <xdr:row>31</xdr:row>
      <xdr:rowOff>1183821</xdr:rowOff>
    </xdr:to>
    <xdr:sp macro="" textlink="">
      <xdr:nvSpPr>
        <xdr:cNvPr id="9" name="Corchetes 8">
          <a:extLst>
            <a:ext uri="{FF2B5EF4-FFF2-40B4-BE49-F238E27FC236}">
              <a16:creationId xmlns:a16="http://schemas.microsoft.com/office/drawing/2014/main" id="{162804EA-E26E-4F01-A577-C52BAC63D2DF}"/>
            </a:ext>
          </a:extLst>
        </xdr:cNvPr>
        <xdr:cNvSpPr/>
      </xdr:nvSpPr>
      <xdr:spPr>
        <a:xfrm>
          <a:off x="8956247" y="36214020"/>
          <a:ext cx="2343126" cy="55248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193243</xdr:colOff>
      <xdr:row>32</xdr:row>
      <xdr:rowOff>81614</xdr:rowOff>
    </xdr:from>
    <xdr:to>
      <xdr:col>3</xdr:col>
      <xdr:colOff>3758314</xdr:colOff>
      <xdr:row>32</xdr:row>
      <xdr:rowOff>1265464</xdr:rowOff>
    </xdr:to>
    <xdr:sp macro="" textlink="">
      <xdr:nvSpPr>
        <xdr:cNvPr id="12" name="CuadroTexto 11">
          <a:extLst>
            <a:ext uri="{FF2B5EF4-FFF2-40B4-BE49-F238E27FC236}">
              <a16:creationId xmlns:a16="http://schemas.microsoft.com/office/drawing/2014/main" id="{EC5A23A6-F9B4-40B2-8A27-938987D9DF90}"/>
            </a:ext>
          </a:extLst>
        </xdr:cNvPr>
        <xdr:cNvSpPr txBox="1"/>
      </xdr:nvSpPr>
      <xdr:spPr>
        <a:xfrm>
          <a:off x="8425564" y="37106650"/>
          <a:ext cx="3565071"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Actualización Normograma (</a:t>
          </a:r>
          <a:r>
            <a:rPr lang="es-419">
              <a:effectLst/>
            </a:rPr>
            <a:t>IAN</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Normas nuevas incorporadas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IAN</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Normas Aplicables en el periodo</a:t>
          </a:r>
        </a:p>
      </xdr:txBody>
    </xdr:sp>
    <xdr:clientData/>
  </xdr:twoCellAnchor>
  <xdr:twoCellAnchor>
    <xdr:from>
      <xdr:col>3</xdr:col>
      <xdr:colOff>873606</xdr:colOff>
      <xdr:row>32</xdr:row>
      <xdr:rowOff>898044</xdr:rowOff>
    </xdr:from>
    <xdr:to>
      <xdr:col>3</xdr:col>
      <xdr:colOff>2911956</xdr:colOff>
      <xdr:row>32</xdr:row>
      <xdr:rowOff>900765</xdr:rowOff>
    </xdr:to>
    <xdr:cxnSp macro="">
      <xdr:nvCxnSpPr>
        <xdr:cNvPr id="20" name="Conector recto 19">
          <a:extLst>
            <a:ext uri="{FF2B5EF4-FFF2-40B4-BE49-F238E27FC236}">
              <a16:creationId xmlns:a16="http://schemas.microsoft.com/office/drawing/2014/main" id="{ED15850D-8877-4C6A-A776-3F50B7B77266}"/>
            </a:ext>
          </a:extLst>
        </xdr:cNvPr>
        <xdr:cNvCxnSpPr/>
      </xdr:nvCxnSpPr>
      <xdr:spPr>
        <a:xfrm flipV="1">
          <a:off x="9105927" y="37923080"/>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726649</xdr:colOff>
      <xdr:row>32</xdr:row>
      <xdr:rowOff>606849</xdr:rowOff>
    </xdr:from>
    <xdr:to>
      <xdr:col>3</xdr:col>
      <xdr:colOff>3069775</xdr:colOff>
      <xdr:row>32</xdr:row>
      <xdr:rowOff>1183821</xdr:rowOff>
    </xdr:to>
    <xdr:sp macro="" textlink="">
      <xdr:nvSpPr>
        <xdr:cNvPr id="21" name="Corchetes 20">
          <a:extLst>
            <a:ext uri="{FF2B5EF4-FFF2-40B4-BE49-F238E27FC236}">
              <a16:creationId xmlns:a16="http://schemas.microsoft.com/office/drawing/2014/main" id="{C77B2239-1582-4D95-8220-D28C8547EAF5}"/>
            </a:ext>
          </a:extLst>
        </xdr:cNvPr>
        <xdr:cNvSpPr/>
      </xdr:nvSpPr>
      <xdr:spPr>
        <a:xfrm>
          <a:off x="8958970" y="37631885"/>
          <a:ext cx="2343126"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13609</xdr:colOff>
      <xdr:row>33</xdr:row>
      <xdr:rowOff>57122</xdr:rowOff>
    </xdr:from>
    <xdr:to>
      <xdr:col>3</xdr:col>
      <xdr:colOff>3905251</xdr:colOff>
      <xdr:row>33</xdr:row>
      <xdr:rowOff>1240972</xdr:rowOff>
    </xdr:to>
    <xdr:sp macro="" textlink="">
      <xdr:nvSpPr>
        <xdr:cNvPr id="24" name="CuadroTexto 23">
          <a:extLst>
            <a:ext uri="{FF2B5EF4-FFF2-40B4-BE49-F238E27FC236}">
              <a16:creationId xmlns:a16="http://schemas.microsoft.com/office/drawing/2014/main" id="{07D9054E-DC9F-4F5F-B7A9-02356744A394}"/>
            </a:ext>
          </a:extLst>
        </xdr:cNvPr>
        <xdr:cNvSpPr txBox="1"/>
      </xdr:nvSpPr>
      <xdr:spPr>
        <a:xfrm>
          <a:off x="8245930" y="38415658"/>
          <a:ext cx="3891642"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Alineación Perfil-Profesiograma (</a:t>
          </a:r>
          <a:r>
            <a:rPr lang="es-419">
              <a:effectLst/>
            </a:rPr>
            <a:t>IAPP</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Perfil Actualizados y enviados al Medico</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IAPP</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Perfiles de Cargo existentes</a:t>
          </a:r>
        </a:p>
      </xdr:txBody>
    </xdr:sp>
    <xdr:clientData/>
  </xdr:twoCellAnchor>
  <xdr:twoCellAnchor>
    <xdr:from>
      <xdr:col>3</xdr:col>
      <xdr:colOff>889934</xdr:colOff>
      <xdr:row>33</xdr:row>
      <xdr:rowOff>873552</xdr:rowOff>
    </xdr:from>
    <xdr:to>
      <xdr:col>3</xdr:col>
      <xdr:colOff>2928284</xdr:colOff>
      <xdr:row>33</xdr:row>
      <xdr:rowOff>876273</xdr:rowOff>
    </xdr:to>
    <xdr:cxnSp macro="">
      <xdr:nvCxnSpPr>
        <xdr:cNvPr id="25" name="Conector recto 24">
          <a:extLst>
            <a:ext uri="{FF2B5EF4-FFF2-40B4-BE49-F238E27FC236}">
              <a16:creationId xmlns:a16="http://schemas.microsoft.com/office/drawing/2014/main" id="{78421063-F980-41F0-8E47-190A1DF230D9}"/>
            </a:ext>
          </a:extLst>
        </xdr:cNvPr>
        <xdr:cNvCxnSpPr/>
      </xdr:nvCxnSpPr>
      <xdr:spPr>
        <a:xfrm flipV="1">
          <a:off x="9122255" y="39232088"/>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557893</xdr:colOff>
      <xdr:row>33</xdr:row>
      <xdr:rowOff>582357</xdr:rowOff>
    </xdr:from>
    <xdr:to>
      <xdr:col>3</xdr:col>
      <xdr:colOff>3197679</xdr:colOff>
      <xdr:row>33</xdr:row>
      <xdr:rowOff>1159329</xdr:rowOff>
    </xdr:to>
    <xdr:sp macro="" textlink="">
      <xdr:nvSpPr>
        <xdr:cNvPr id="28" name="Corchetes 27">
          <a:extLst>
            <a:ext uri="{FF2B5EF4-FFF2-40B4-BE49-F238E27FC236}">
              <a16:creationId xmlns:a16="http://schemas.microsoft.com/office/drawing/2014/main" id="{E41FB6D8-63EA-41AE-AF1B-0D22EFF0D26E}"/>
            </a:ext>
          </a:extLst>
        </xdr:cNvPr>
        <xdr:cNvSpPr/>
      </xdr:nvSpPr>
      <xdr:spPr>
        <a:xfrm>
          <a:off x="8790214" y="38940893"/>
          <a:ext cx="2639786"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43546</xdr:colOff>
      <xdr:row>34</xdr:row>
      <xdr:rowOff>73448</xdr:rowOff>
    </xdr:from>
    <xdr:to>
      <xdr:col>3</xdr:col>
      <xdr:colOff>3728358</xdr:colOff>
      <xdr:row>34</xdr:row>
      <xdr:rowOff>1257298</xdr:rowOff>
    </xdr:to>
    <xdr:sp macro="" textlink="">
      <xdr:nvSpPr>
        <xdr:cNvPr id="29" name="CuadroTexto 28">
          <a:extLst>
            <a:ext uri="{FF2B5EF4-FFF2-40B4-BE49-F238E27FC236}">
              <a16:creationId xmlns:a16="http://schemas.microsoft.com/office/drawing/2014/main" id="{DDDD7052-CBEA-4820-ABC6-6D6710C89ABA}"/>
            </a:ext>
          </a:extLst>
        </xdr:cNvPr>
        <xdr:cNvSpPr txBox="1"/>
      </xdr:nvSpPr>
      <xdr:spPr>
        <a:xfrm>
          <a:off x="8275867" y="39765484"/>
          <a:ext cx="3684812"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Continuidad de Cobertura de Custodia (</a:t>
          </a:r>
          <a:r>
            <a:rPr lang="es-419">
              <a:effectLst/>
            </a:rPr>
            <a:t>ICCC</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Días con Carta de Custodia Vigente  </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ICCC</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Días de Prestación</a:t>
          </a:r>
          <a:r>
            <a:rPr lang="es-419" sz="1100" baseline="0"/>
            <a:t> del Servicio</a:t>
          </a:r>
          <a:endParaRPr lang="es-419" sz="1100"/>
        </a:p>
      </xdr:txBody>
    </xdr:sp>
    <xdr:clientData/>
  </xdr:twoCellAnchor>
  <xdr:twoCellAnchor>
    <xdr:from>
      <xdr:col>3</xdr:col>
      <xdr:colOff>919871</xdr:colOff>
      <xdr:row>34</xdr:row>
      <xdr:rowOff>889878</xdr:rowOff>
    </xdr:from>
    <xdr:to>
      <xdr:col>3</xdr:col>
      <xdr:colOff>2958221</xdr:colOff>
      <xdr:row>34</xdr:row>
      <xdr:rowOff>892599</xdr:rowOff>
    </xdr:to>
    <xdr:cxnSp macro="">
      <xdr:nvCxnSpPr>
        <xdr:cNvPr id="61" name="Conector recto 60">
          <a:extLst>
            <a:ext uri="{FF2B5EF4-FFF2-40B4-BE49-F238E27FC236}">
              <a16:creationId xmlns:a16="http://schemas.microsoft.com/office/drawing/2014/main" id="{B08C8A99-B476-41C8-B007-79781D554581}"/>
            </a:ext>
          </a:extLst>
        </xdr:cNvPr>
        <xdr:cNvCxnSpPr/>
      </xdr:nvCxnSpPr>
      <xdr:spPr>
        <a:xfrm flipV="1">
          <a:off x="9152192" y="40581914"/>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587830</xdr:colOff>
      <xdr:row>34</xdr:row>
      <xdr:rowOff>598683</xdr:rowOff>
    </xdr:from>
    <xdr:to>
      <xdr:col>3</xdr:col>
      <xdr:colOff>3227616</xdr:colOff>
      <xdr:row>34</xdr:row>
      <xdr:rowOff>1175655</xdr:rowOff>
    </xdr:to>
    <xdr:sp macro="" textlink="">
      <xdr:nvSpPr>
        <xdr:cNvPr id="62" name="Corchetes 61">
          <a:extLst>
            <a:ext uri="{FF2B5EF4-FFF2-40B4-BE49-F238E27FC236}">
              <a16:creationId xmlns:a16="http://schemas.microsoft.com/office/drawing/2014/main" id="{59C35547-4EF8-4122-89F3-0F5002B65DC7}"/>
            </a:ext>
          </a:extLst>
        </xdr:cNvPr>
        <xdr:cNvSpPr/>
      </xdr:nvSpPr>
      <xdr:spPr>
        <a:xfrm>
          <a:off x="8820151" y="40290719"/>
          <a:ext cx="2639786"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155125</xdr:colOff>
      <xdr:row>35</xdr:row>
      <xdr:rowOff>62564</xdr:rowOff>
    </xdr:from>
    <xdr:to>
      <xdr:col>3</xdr:col>
      <xdr:colOff>3839937</xdr:colOff>
      <xdr:row>35</xdr:row>
      <xdr:rowOff>1246414</xdr:rowOff>
    </xdr:to>
    <xdr:sp macro="" textlink="">
      <xdr:nvSpPr>
        <xdr:cNvPr id="95" name="CuadroTexto 94">
          <a:extLst>
            <a:ext uri="{FF2B5EF4-FFF2-40B4-BE49-F238E27FC236}">
              <a16:creationId xmlns:a16="http://schemas.microsoft.com/office/drawing/2014/main" id="{9D8F3F88-8ECF-4661-B4B5-95447544D630}"/>
            </a:ext>
          </a:extLst>
        </xdr:cNvPr>
        <xdr:cNvSpPr txBox="1"/>
      </xdr:nvSpPr>
      <xdr:spPr>
        <a:xfrm>
          <a:off x="8387446" y="41088100"/>
          <a:ext cx="3684812"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Integridad Diagnostico Sociodemográfico (</a:t>
          </a:r>
          <a:r>
            <a:rPr lang="es-419">
              <a:effectLst/>
            </a:rPr>
            <a:t>IIDS</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Trabajadores Incluidos en el Informe</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IIDS</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Trabajadores Vinculados</a:t>
          </a:r>
          <a:r>
            <a:rPr lang="es-419" sz="1100" baseline="0"/>
            <a:t> </a:t>
          </a:r>
          <a:endParaRPr lang="es-419" sz="1100"/>
        </a:p>
      </xdr:txBody>
    </xdr:sp>
    <xdr:clientData/>
  </xdr:twoCellAnchor>
  <xdr:twoCellAnchor>
    <xdr:from>
      <xdr:col>3</xdr:col>
      <xdr:colOff>1031450</xdr:colOff>
      <xdr:row>35</xdr:row>
      <xdr:rowOff>878994</xdr:rowOff>
    </xdr:from>
    <xdr:to>
      <xdr:col>3</xdr:col>
      <xdr:colOff>3069800</xdr:colOff>
      <xdr:row>35</xdr:row>
      <xdr:rowOff>881715</xdr:rowOff>
    </xdr:to>
    <xdr:cxnSp macro="">
      <xdr:nvCxnSpPr>
        <xdr:cNvPr id="96" name="Conector recto 95">
          <a:extLst>
            <a:ext uri="{FF2B5EF4-FFF2-40B4-BE49-F238E27FC236}">
              <a16:creationId xmlns:a16="http://schemas.microsoft.com/office/drawing/2014/main" id="{FA6070FB-FC19-4DE7-88E7-A498ED02674A}"/>
            </a:ext>
          </a:extLst>
        </xdr:cNvPr>
        <xdr:cNvCxnSpPr/>
      </xdr:nvCxnSpPr>
      <xdr:spPr>
        <a:xfrm flipV="1">
          <a:off x="9263771" y="41904530"/>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699409</xdr:colOff>
      <xdr:row>35</xdr:row>
      <xdr:rowOff>587799</xdr:rowOff>
    </xdr:from>
    <xdr:to>
      <xdr:col>3</xdr:col>
      <xdr:colOff>3339195</xdr:colOff>
      <xdr:row>35</xdr:row>
      <xdr:rowOff>1164771</xdr:rowOff>
    </xdr:to>
    <xdr:sp macro="" textlink="">
      <xdr:nvSpPr>
        <xdr:cNvPr id="97" name="Corchetes 96">
          <a:extLst>
            <a:ext uri="{FF2B5EF4-FFF2-40B4-BE49-F238E27FC236}">
              <a16:creationId xmlns:a16="http://schemas.microsoft.com/office/drawing/2014/main" id="{854FFDC5-81F1-43B0-967D-A87FD50A1947}"/>
            </a:ext>
          </a:extLst>
        </xdr:cNvPr>
        <xdr:cNvSpPr/>
      </xdr:nvSpPr>
      <xdr:spPr>
        <a:xfrm>
          <a:off x="8931730" y="41613335"/>
          <a:ext cx="2639786"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157848</xdr:colOff>
      <xdr:row>36</xdr:row>
      <xdr:rowOff>78889</xdr:rowOff>
    </xdr:from>
    <xdr:to>
      <xdr:col>3</xdr:col>
      <xdr:colOff>3842660</xdr:colOff>
      <xdr:row>36</xdr:row>
      <xdr:rowOff>1262739</xdr:rowOff>
    </xdr:to>
    <xdr:sp macro="" textlink="">
      <xdr:nvSpPr>
        <xdr:cNvPr id="98" name="CuadroTexto 97">
          <a:extLst>
            <a:ext uri="{FF2B5EF4-FFF2-40B4-BE49-F238E27FC236}">
              <a16:creationId xmlns:a16="http://schemas.microsoft.com/office/drawing/2014/main" id="{000E8300-7877-433E-B66F-CC27F523CE14}"/>
            </a:ext>
          </a:extLst>
        </xdr:cNvPr>
        <xdr:cNvSpPr txBox="1"/>
      </xdr:nvSpPr>
      <xdr:spPr>
        <a:xfrm>
          <a:off x="8390169" y="42437925"/>
          <a:ext cx="3684812"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Resolutividad</a:t>
          </a:r>
          <a:r>
            <a:rPr lang="es-419" baseline="0"/>
            <a:t> de Riesgo Eléctrico </a:t>
          </a:r>
          <a:r>
            <a:rPr lang="es-419"/>
            <a:t>(</a:t>
          </a:r>
          <a:r>
            <a:rPr lang="es-419">
              <a:effectLst/>
            </a:rPr>
            <a:t>IRRE</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Conformidades Criticas Corregidas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IRRE</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Conformidades Criticas Detectadas</a:t>
          </a:r>
        </a:p>
      </xdr:txBody>
    </xdr:sp>
    <xdr:clientData/>
  </xdr:twoCellAnchor>
  <xdr:twoCellAnchor>
    <xdr:from>
      <xdr:col>3</xdr:col>
      <xdr:colOff>1034173</xdr:colOff>
      <xdr:row>36</xdr:row>
      <xdr:rowOff>895319</xdr:rowOff>
    </xdr:from>
    <xdr:to>
      <xdr:col>3</xdr:col>
      <xdr:colOff>3072523</xdr:colOff>
      <xdr:row>36</xdr:row>
      <xdr:rowOff>898040</xdr:rowOff>
    </xdr:to>
    <xdr:cxnSp macro="">
      <xdr:nvCxnSpPr>
        <xdr:cNvPr id="99" name="Conector recto 98">
          <a:extLst>
            <a:ext uri="{FF2B5EF4-FFF2-40B4-BE49-F238E27FC236}">
              <a16:creationId xmlns:a16="http://schemas.microsoft.com/office/drawing/2014/main" id="{C6BA9799-7C83-4A9A-955E-7D934CDC719F}"/>
            </a:ext>
          </a:extLst>
        </xdr:cNvPr>
        <xdr:cNvCxnSpPr/>
      </xdr:nvCxnSpPr>
      <xdr:spPr>
        <a:xfrm flipV="1">
          <a:off x="9266494" y="43254355"/>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702132</xdr:colOff>
      <xdr:row>36</xdr:row>
      <xdr:rowOff>604124</xdr:rowOff>
    </xdr:from>
    <xdr:to>
      <xdr:col>3</xdr:col>
      <xdr:colOff>3341918</xdr:colOff>
      <xdr:row>36</xdr:row>
      <xdr:rowOff>1181096</xdr:rowOff>
    </xdr:to>
    <xdr:sp macro="" textlink="">
      <xdr:nvSpPr>
        <xdr:cNvPr id="100" name="Corchetes 99">
          <a:extLst>
            <a:ext uri="{FF2B5EF4-FFF2-40B4-BE49-F238E27FC236}">
              <a16:creationId xmlns:a16="http://schemas.microsoft.com/office/drawing/2014/main" id="{AE9CA61C-3303-4607-9D84-4E4764E98D52}"/>
            </a:ext>
          </a:extLst>
        </xdr:cNvPr>
        <xdr:cNvSpPr/>
      </xdr:nvSpPr>
      <xdr:spPr>
        <a:xfrm>
          <a:off x="8934453" y="42963160"/>
          <a:ext cx="2639786"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68036</xdr:colOff>
      <xdr:row>37</xdr:row>
      <xdr:rowOff>81608</xdr:rowOff>
    </xdr:from>
    <xdr:to>
      <xdr:col>3</xdr:col>
      <xdr:colOff>3905250</xdr:colOff>
      <xdr:row>37</xdr:row>
      <xdr:rowOff>1265458</xdr:rowOff>
    </xdr:to>
    <xdr:sp macro="" textlink="">
      <xdr:nvSpPr>
        <xdr:cNvPr id="101" name="CuadroTexto 100">
          <a:extLst>
            <a:ext uri="{FF2B5EF4-FFF2-40B4-BE49-F238E27FC236}">
              <a16:creationId xmlns:a16="http://schemas.microsoft.com/office/drawing/2014/main" id="{7836F3E3-C81A-41DF-8565-284839BE2691}"/>
            </a:ext>
          </a:extLst>
        </xdr:cNvPr>
        <xdr:cNvSpPr txBox="1"/>
      </xdr:nvSpPr>
      <xdr:spPr>
        <a:xfrm>
          <a:off x="8300357" y="43774144"/>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Efectividad en la Subsanación de EPP (</a:t>
          </a:r>
          <a:r>
            <a:rPr lang="es-419">
              <a:effectLst/>
            </a:rPr>
            <a:t>IES-EPP</a:t>
          </a:r>
          <a:r>
            <a:rPr lang="es-419"/>
            <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Conformidades de EPP Corregidas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IES-EPP</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Conformidades de EPP Detectadas</a:t>
          </a:r>
        </a:p>
      </xdr:txBody>
    </xdr:sp>
    <xdr:clientData/>
  </xdr:twoCellAnchor>
  <xdr:twoCellAnchor>
    <xdr:from>
      <xdr:col>3</xdr:col>
      <xdr:colOff>1036896</xdr:colOff>
      <xdr:row>37</xdr:row>
      <xdr:rowOff>898038</xdr:rowOff>
    </xdr:from>
    <xdr:to>
      <xdr:col>3</xdr:col>
      <xdr:colOff>3075246</xdr:colOff>
      <xdr:row>37</xdr:row>
      <xdr:rowOff>900759</xdr:rowOff>
    </xdr:to>
    <xdr:cxnSp macro="">
      <xdr:nvCxnSpPr>
        <xdr:cNvPr id="102" name="Conector recto 101">
          <a:extLst>
            <a:ext uri="{FF2B5EF4-FFF2-40B4-BE49-F238E27FC236}">
              <a16:creationId xmlns:a16="http://schemas.microsoft.com/office/drawing/2014/main" id="{36906162-8917-426F-84F1-BB4220F10879}"/>
            </a:ext>
          </a:extLst>
        </xdr:cNvPr>
        <xdr:cNvCxnSpPr/>
      </xdr:nvCxnSpPr>
      <xdr:spPr>
        <a:xfrm flipV="1">
          <a:off x="9269217" y="44590574"/>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772890</xdr:colOff>
      <xdr:row>37</xdr:row>
      <xdr:rowOff>606843</xdr:rowOff>
    </xdr:from>
    <xdr:to>
      <xdr:col>3</xdr:col>
      <xdr:colOff>3292929</xdr:colOff>
      <xdr:row>37</xdr:row>
      <xdr:rowOff>1183815</xdr:rowOff>
    </xdr:to>
    <xdr:sp macro="" textlink="">
      <xdr:nvSpPr>
        <xdr:cNvPr id="103" name="Corchetes 102">
          <a:extLst>
            <a:ext uri="{FF2B5EF4-FFF2-40B4-BE49-F238E27FC236}">
              <a16:creationId xmlns:a16="http://schemas.microsoft.com/office/drawing/2014/main" id="{E00A0D8E-D9F1-4B7E-805A-A52D16D1B3C4}"/>
            </a:ext>
          </a:extLst>
        </xdr:cNvPr>
        <xdr:cNvSpPr/>
      </xdr:nvSpPr>
      <xdr:spPr>
        <a:xfrm>
          <a:off x="9005211" y="44299379"/>
          <a:ext cx="2520039"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70759</xdr:colOff>
      <xdr:row>38</xdr:row>
      <xdr:rowOff>70721</xdr:rowOff>
    </xdr:from>
    <xdr:to>
      <xdr:col>3</xdr:col>
      <xdr:colOff>3907973</xdr:colOff>
      <xdr:row>38</xdr:row>
      <xdr:rowOff>1254571</xdr:rowOff>
    </xdr:to>
    <xdr:sp macro="" textlink="">
      <xdr:nvSpPr>
        <xdr:cNvPr id="104" name="CuadroTexto 103">
          <a:extLst>
            <a:ext uri="{FF2B5EF4-FFF2-40B4-BE49-F238E27FC236}">
              <a16:creationId xmlns:a16="http://schemas.microsoft.com/office/drawing/2014/main" id="{8A6DE64F-F0DF-4620-912D-E09BCFE89BF7}"/>
            </a:ext>
          </a:extLst>
        </xdr:cNvPr>
        <xdr:cNvSpPr txBox="1"/>
      </xdr:nvSpPr>
      <xdr:spPr>
        <a:xfrm>
          <a:off x="8303080" y="45096757"/>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Actualización Hojas de Vida  </a:t>
          </a:r>
        </a:p>
        <a:p>
          <a:pPr algn="ctr"/>
          <a:r>
            <a:rPr lang="es-419"/>
            <a:t>Equipos de Altura (</a:t>
          </a:r>
          <a:r>
            <a:rPr lang="es-419">
              <a:effectLst/>
            </a:rPr>
            <a:t>IAHV-A</a:t>
          </a:r>
          <a:r>
            <a:rPr lang="es-419"/>
            <a:t>)</a:t>
          </a: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Hojas de Vida Actualizadas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IAHV-A</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Equipos</a:t>
          </a:r>
          <a:r>
            <a:rPr lang="es-419" sz="1100" baseline="0"/>
            <a:t> Alturas en Inventario</a:t>
          </a:r>
          <a:endParaRPr lang="es-419" sz="1100"/>
        </a:p>
      </xdr:txBody>
    </xdr:sp>
    <xdr:clientData/>
  </xdr:twoCellAnchor>
  <xdr:twoCellAnchor>
    <xdr:from>
      <xdr:col>3</xdr:col>
      <xdr:colOff>1039619</xdr:colOff>
      <xdr:row>38</xdr:row>
      <xdr:rowOff>887151</xdr:rowOff>
    </xdr:from>
    <xdr:to>
      <xdr:col>3</xdr:col>
      <xdr:colOff>3077969</xdr:colOff>
      <xdr:row>38</xdr:row>
      <xdr:rowOff>889872</xdr:rowOff>
    </xdr:to>
    <xdr:cxnSp macro="">
      <xdr:nvCxnSpPr>
        <xdr:cNvPr id="105" name="Conector recto 104">
          <a:extLst>
            <a:ext uri="{FF2B5EF4-FFF2-40B4-BE49-F238E27FC236}">
              <a16:creationId xmlns:a16="http://schemas.microsoft.com/office/drawing/2014/main" id="{B23E10BA-CF10-4FA4-B40E-69B6AD77E83F}"/>
            </a:ext>
          </a:extLst>
        </xdr:cNvPr>
        <xdr:cNvCxnSpPr/>
      </xdr:nvCxnSpPr>
      <xdr:spPr>
        <a:xfrm flipV="1">
          <a:off x="9271940" y="45913187"/>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775613</xdr:colOff>
      <xdr:row>38</xdr:row>
      <xdr:rowOff>595956</xdr:rowOff>
    </xdr:from>
    <xdr:to>
      <xdr:col>3</xdr:col>
      <xdr:colOff>3295652</xdr:colOff>
      <xdr:row>38</xdr:row>
      <xdr:rowOff>1172928</xdr:rowOff>
    </xdr:to>
    <xdr:sp macro="" textlink="">
      <xdr:nvSpPr>
        <xdr:cNvPr id="106" name="Corchetes 105">
          <a:extLst>
            <a:ext uri="{FF2B5EF4-FFF2-40B4-BE49-F238E27FC236}">
              <a16:creationId xmlns:a16="http://schemas.microsoft.com/office/drawing/2014/main" id="{FB1AFECB-EC47-4726-90F3-270996E8DBC9}"/>
            </a:ext>
          </a:extLst>
        </xdr:cNvPr>
        <xdr:cNvSpPr/>
      </xdr:nvSpPr>
      <xdr:spPr>
        <a:xfrm>
          <a:off x="9007934" y="45621992"/>
          <a:ext cx="2520039"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73482</xdr:colOff>
      <xdr:row>39</xdr:row>
      <xdr:rowOff>73441</xdr:rowOff>
    </xdr:from>
    <xdr:to>
      <xdr:col>3</xdr:col>
      <xdr:colOff>3910696</xdr:colOff>
      <xdr:row>39</xdr:row>
      <xdr:rowOff>1257291</xdr:rowOff>
    </xdr:to>
    <xdr:sp macro="" textlink="">
      <xdr:nvSpPr>
        <xdr:cNvPr id="107" name="CuadroTexto 106">
          <a:extLst>
            <a:ext uri="{FF2B5EF4-FFF2-40B4-BE49-F238E27FC236}">
              <a16:creationId xmlns:a16="http://schemas.microsoft.com/office/drawing/2014/main" id="{976FDA66-D87A-4AFD-BEEB-0008CB2EA40B}"/>
            </a:ext>
          </a:extLst>
        </xdr:cNvPr>
        <xdr:cNvSpPr txBox="1"/>
      </xdr:nvSpPr>
      <xdr:spPr>
        <a:xfrm>
          <a:off x="8305803" y="46432977"/>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Tratamiento Riesgo Mecánico (ITRM)</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Conformidades R.M Corregidas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ITRM</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Conformidades R.M Detectadas</a:t>
          </a:r>
        </a:p>
      </xdr:txBody>
    </xdr:sp>
    <xdr:clientData/>
  </xdr:twoCellAnchor>
  <xdr:twoCellAnchor>
    <xdr:from>
      <xdr:col>3</xdr:col>
      <xdr:colOff>1042342</xdr:colOff>
      <xdr:row>39</xdr:row>
      <xdr:rowOff>889871</xdr:rowOff>
    </xdr:from>
    <xdr:to>
      <xdr:col>3</xdr:col>
      <xdr:colOff>3080692</xdr:colOff>
      <xdr:row>39</xdr:row>
      <xdr:rowOff>892592</xdr:rowOff>
    </xdr:to>
    <xdr:cxnSp macro="">
      <xdr:nvCxnSpPr>
        <xdr:cNvPr id="108" name="Conector recto 107">
          <a:extLst>
            <a:ext uri="{FF2B5EF4-FFF2-40B4-BE49-F238E27FC236}">
              <a16:creationId xmlns:a16="http://schemas.microsoft.com/office/drawing/2014/main" id="{C5207EBE-7238-4DEF-B60C-8D543CD3B861}"/>
            </a:ext>
          </a:extLst>
        </xdr:cNvPr>
        <xdr:cNvCxnSpPr/>
      </xdr:nvCxnSpPr>
      <xdr:spPr>
        <a:xfrm flipV="1">
          <a:off x="9274663" y="47249407"/>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778336</xdr:colOff>
      <xdr:row>39</xdr:row>
      <xdr:rowOff>598676</xdr:rowOff>
    </xdr:from>
    <xdr:to>
      <xdr:col>3</xdr:col>
      <xdr:colOff>3298375</xdr:colOff>
      <xdr:row>39</xdr:row>
      <xdr:rowOff>1175648</xdr:rowOff>
    </xdr:to>
    <xdr:sp macro="" textlink="">
      <xdr:nvSpPr>
        <xdr:cNvPr id="109" name="Corchetes 108">
          <a:extLst>
            <a:ext uri="{FF2B5EF4-FFF2-40B4-BE49-F238E27FC236}">
              <a16:creationId xmlns:a16="http://schemas.microsoft.com/office/drawing/2014/main" id="{141FB644-D983-4E31-AD35-9AD1896042F4}"/>
            </a:ext>
          </a:extLst>
        </xdr:cNvPr>
        <xdr:cNvSpPr/>
      </xdr:nvSpPr>
      <xdr:spPr>
        <a:xfrm>
          <a:off x="9010657" y="46958212"/>
          <a:ext cx="2520039"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62598</xdr:colOff>
      <xdr:row>40</xdr:row>
      <xdr:rowOff>76159</xdr:rowOff>
    </xdr:from>
    <xdr:to>
      <xdr:col>3</xdr:col>
      <xdr:colOff>3899812</xdr:colOff>
      <xdr:row>40</xdr:row>
      <xdr:rowOff>1260009</xdr:rowOff>
    </xdr:to>
    <xdr:sp macro="" textlink="">
      <xdr:nvSpPr>
        <xdr:cNvPr id="110" name="CuadroTexto 109">
          <a:extLst>
            <a:ext uri="{FF2B5EF4-FFF2-40B4-BE49-F238E27FC236}">
              <a16:creationId xmlns:a16="http://schemas.microsoft.com/office/drawing/2014/main" id="{B7698EFA-445C-4453-868B-681B9F447EBE}"/>
            </a:ext>
          </a:extLst>
        </xdr:cNvPr>
        <xdr:cNvSpPr txBox="1"/>
      </xdr:nvSpPr>
      <xdr:spPr>
        <a:xfrm>
          <a:off x="8294919" y="47769195"/>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Implementación</a:t>
          </a:r>
          <a:r>
            <a:rPr lang="es-419" baseline="0"/>
            <a:t> Mejoras Ergonómicas </a:t>
          </a:r>
          <a:r>
            <a:rPr lang="es-419"/>
            <a:t>(IIME)</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Recomendaciones Ergonómicas Ejecutadas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IIME</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Recomendaciones ARL</a:t>
          </a:r>
        </a:p>
      </xdr:txBody>
    </xdr:sp>
    <xdr:clientData/>
  </xdr:twoCellAnchor>
  <xdr:twoCellAnchor>
    <xdr:from>
      <xdr:col>3</xdr:col>
      <xdr:colOff>1031458</xdr:colOff>
      <xdr:row>40</xdr:row>
      <xdr:rowOff>892589</xdr:rowOff>
    </xdr:from>
    <xdr:to>
      <xdr:col>3</xdr:col>
      <xdr:colOff>3069808</xdr:colOff>
      <xdr:row>40</xdr:row>
      <xdr:rowOff>895310</xdr:rowOff>
    </xdr:to>
    <xdr:cxnSp macro="">
      <xdr:nvCxnSpPr>
        <xdr:cNvPr id="111" name="Conector recto 110">
          <a:extLst>
            <a:ext uri="{FF2B5EF4-FFF2-40B4-BE49-F238E27FC236}">
              <a16:creationId xmlns:a16="http://schemas.microsoft.com/office/drawing/2014/main" id="{5B39FE2C-5115-4195-8A03-66990E09CAB8}"/>
            </a:ext>
          </a:extLst>
        </xdr:cNvPr>
        <xdr:cNvCxnSpPr/>
      </xdr:nvCxnSpPr>
      <xdr:spPr>
        <a:xfrm flipV="1">
          <a:off x="9263779" y="48585625"/>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625929</xdr:colOff>
      <xdr:row>40</xdr:row>
      <xdr:rowOff>601394</xdr:rowOff>
    </xdr:from>
    <xdr:to>
      <xdr:col>3</xdr:col>
      <xdr:colOff>3388178</xdr:colOff>
      <xdr:row>40</xdr:row>
      <xdr:rowOff>1178366</xdr:rowOff>
    </xdr:to>
    <xdr:sp macro="" textlink="">
      <xdr:nvSpPr>
        <xdr:cNvPr id="112" name="Corchetes 111">
          <a:extLst>
            <a:ext uri="{FF2B5EF4-FFF2-40B4-BE49-F238E27FC236}">
              <a16:creationId xmlns:a16="http://schemas.microsoft.com/office/drawing/2014/main" id="{9CF73C24-87E1-4DB7-A91B-4F6CAF15FCB9}"/>
            </a:ext>
          </a:extLst>
        </xdr:cNvPr>
        <xdr:cNvSpPr/>
      </xdr:nvSpPr>
      <xdr:spPr>
        <a:xfrm>
          <a:off x="8858250" y="48294430"/>
          <a:ext cx="2762249"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65321</xdr:colOff>
      <xdr:row>41</xdr:row>
      <xdr:rowOff>255764</xdr:rowOff>
    </xdr:from>
    <xdr:to>
      <xdr:col>3</xdr:col>
      <xdr:colOff>3902535</xdr:colOff>
      <xdr:row>41</xdr:row>
      <xdr:rowOff>1439614</xdr:rowOff>
    </xdr:to>
    <xdr:sp macro="" textlink="">
      <xdr:nvSpPr>
        <xdr:cNvPr id="113" name="CuadroTexto 112">
          <a:extLst>
            <a:ext uri="{FF2B5EF4-FFF2-40B4-BE49-F238E27FC236}">
              <a16:creationId xmlns:a16="http://schemas.microsoft.com/office/drawing/2014/main" id="{EF4C47DB-0A05-44B7-97F2-D6029C29C21C}"/>
            </a:ext>
          </a:extLst>
        </xdr:cNvPr>
        <xdr:cNvSpPr txBox="1"/>
      </xdr:nvSpPr>
      <xdr:spPr>
        <a:xfrm>
          <a:off x="8297642" y="49282300"/>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Oportunidad en Inducción SST (IOI-SST)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Empleados nuevos con Inducción</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a:solidFill>
                <a:schemeClr val="dk1"/>
              </a:solidFill>
              <a:effectLst/>
              <a:latin typeface="+mn-lt"/>
              <a:ea typeface="+mn-ea"/>
              <a:cs typeface="+mn-cs"/>
            </a:rPr>
            <a:t>IOI-SST</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Empleados nuevos en el periodo</a:t>
          </a:r>
        </a:p>
      </xdr:txBody>
    </xdr:sp>
    <xdr:clientData/>
  </xdr:twoCellAnchor>
  <xdr:twoCellAnchor>
    <xdr:from>
      <xdr:col>3</xdr:col>
      <xdr:colOff>1034181</xdr:colOff>
      <xdr:row>41</xdr:row>
      <xdr:rowOff>1072194</xdr:rowOff>
    </xdr:from>
    <xdr:to>
      <xdr:col>3</xdr:col>
      <xdr:colOff>3072531</xdr:colOff>
      <xdr:row>41</xdr:row>
      <xdr:rowOff>1074915</xdr:rowOff>
    </xdr:to>
    <xdr:cxnSp macro="">
      <xdr:nvCxnSpPr>
        <xdr:cNvPr id="114" name="Conector recto 113">
          <a:extLst>
            <a:ext uri="{FF2B5EF4-FFF2-40B4-BE49-F238E27FC236}">
              <a16:creationId xmlns:a16="http://schemas.microsoft.com/office/drawing/2014/main" id="{6F12B9DF-01ED-4C23-9301-BD5034BC852B}"/>
            </a:ext>
          </a:extLst>
        </xdr:cNvPr>
        <xdr:cNvCxnSpPr/>
      </xdr:nvCxnSpPr>
      <xdr:spPr>
        <a:xfrm flipV="1">
          <a:off x="9266502" y="50098730"/>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857250</xdr:colOff>
      <xdr:row>41</xdr:row>
      <xdr:rowOff>780999</xdr:rowOff>
    </xdr:from>
    <xdr:to>
      <xdr:col>3</xdr:col>
      <xdr:colOff>3390901</xdr:colOff>
      <xdr:row>41</xdr:row>
      <xdr:rowOff>1357971</xdr:rowOff>
    </xdr:to>
    <xdr:sp macro="" textlink="">
      <xdr:nvSpPr>
        <xdr:cNvPr id="115" name="Corchetes 114">
          <a:extLst>
            <a:ext uri="{FF2B5EF4-FFF2-40B4-BE49-F238E27FC236}">
              <a16:creationId xmlns:a16="http://schemas.microsoft.com/office/drawing/2014/main" id="{41217EE7-0567-407E-AED8-B68D01273CCA}"/>
            </a:ext>
          </a:extLst>
        </xdr:cNvPr>
        <xdr:cNvSpPr/>
      </xdr:nvSpPr>
      <xdr:spPr>
        <a:xfrm>
          <a:off x="9089571" y="49807535"/>
          <a:ext cx="2533651"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68044</xdr:colOff>
      <xdr:row>42</xdr:row>
      <xdr:rowOff>81595</xdr:rowOff>
    </xdr:from>
    <xdr:to>
      <xdr:col>3</xdr:col>
      <xdr:colOff>3905258</xdr:colOff>
      <xdr:row>42</xdr:row>
      <xdr:rowOff>1265445</xdr:rowOff>
    </xdr:to>
    <xdr:sp macro="" textlink="">
      <xdr:nvSpPr>
        <xdr:cNvPr id="116" name="CuadroTexto 115">
          <a:extLst>
            <a:ext uri="{FF2B5EF4-FFF2-40B4-BE49-F238E27FC236}">
              <a16:creationId xmlns:a16="http://schemas.microsoft.com/office/drawing/2014/main" id="{4F5DD681-5453-4E6D-8306-36C56267591D}"/>
            </a:ext>
          </a:extLst>
        </xdr:cNvPr>
        <xdr:cNvSpPr txBox="1"/>
      </xdr:nvSpPr>
      <xdr:spPr>
        <a:xfrm>
          <a:off x="8300365" y="50890666"/>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Participación en la Semana de la Salud y Seguridad (IPSS)</a:t>
          </a: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Empleados Participantes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PSS</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Empleados Corporación</a:t>
          </a:r>
        </a:p>
      </xdr:txBody>
    </xdr:sp>
    <xdr:clientData/>
  </xdr:twoCellAnchor>
  <xdr:twoCellAnchor>
    <xdr:from>
      <xdr:col>3</xdr:col>
      <xdr:colOff>1036904</xdr:colOff>
      <xdr:row>42</xdr:row>
      <xdr:rowOff>898025</xdr:rowOff>
    </xdr:from>
    <xdr:to>
      <xdr:col>3</xdr:col>
      <xdr:colOff>3075254</xdr:colOff>
      <xdr:row>42</xdr:row>
      <xdr:rowOff>900746</xdr:rowOff>
    </xdr:to>
    <xdr:cxnSp macro="">
      <xdr:nvCxnSpPr>
        <xdr:cNvPr id="117" name="Conector recto 116">
          <a:extLst>
            <a:ext uri="{FF2B5EF4-FFF2-40B4-BE49-F238E27FC236}">
              <a16:creationId xmlns:a16="http://schemas.microsoft.com/office/drawing/2014/main" id="{FFA4B969-EF70-4F34-B92E-AC69A03E6B42}"/>
            </a:ext>
          </a:extLst>
        </xdr:cNvPr>
        <xdr:cNvCxnSpPr/>
      </xdr:nvCxnSpPr>
      <xdr:spPr>
        <a:xfrm flipV="1">
          <a:off x="9269225" y="51707096"/>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859973</xdr:colOff>
      <xdr:row>42</xdr:row>
      <xdr:rowOff>606830</xdr:rowOff>
    </xdr:from>
    <xdr:to>
      <xdr:col>3</xdr:col>
      <xdr:colOff>3393624</xdr:colOff>
      <xdr:row>42</xdr:row>
      <xdr:rowOff>1183802</xdr:rowOff>
    </xdr:to>
    <xdr:sp macro="" textlink="">
      <xdr:nvSpPr>
        <xdr:cNvPr id="118" name="Corchetes 117">
          <a:extLst>
            <a:ext uri="{FF2B5EF4-FFF2-40B4-BE49-F238E27FC236}">
              <a16:creationId xmlns:a16="http://schemas.microsoft.com/office/drawing/2014/main" id="{BA8EFB7A-EB53-4682-B6DB-46940FB20DDD}"/>
            </a:ext>
          </a:extLst>
        </xdr:cNvPr>
        <xdr:cNvSpPr/>
      </xdr:nvSpPr>
      <xdr:spPr>
        <a:xfrm>
          <a:off x="9092294" y="51415901"/>
          <a:ext cx="2533651"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70765</xdr:colOff>
      <xdr:row>43</xdr:row>
      <xdr:rowOff>70709</xdr:rowOff>
    </xdr:from>
    <xdr:to>
      <xdr:col>3</xdr:col>
      <xdr:colOff>3907979</xdr:colOff>
      <xdr:row>43</xdr:row>
      <xdr:rowOff>1254559</xdr:rowOff>
    </xdr:to>
    <xdr:sp macro="" textlink="">
      <xdr:nvSpPr>
        <xdr:cNvPr id="119" name="CuadroTexto 118">
          <a:extLst>
            <a:ext uri="{FF2B5EF4-FFF2-40B4-BE49-F238E27FC236}">
              <a16:creationId xmlns:a16="http://schemas.microsoft.com/office/drawing/2014/main" id="{4D5F1AD4-25D2-4F4C-80E5-EDE551599CED}"/>
            </a:ext>
          </a:extLst>
        </xdr:cNvPr>
        <xdr:cNvSpPr txBox="1"/>
      </xdr:nvSpPr>
      <xdr:spPr>
        <a:xfrm>
          <a:off x="8303086" y="52213280"/>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a:t>
          </a:r>
          <a:r>
            <a:rPr lang="es-419" b="0"/>
            <a:t>Índice de Vigencia de Licenciamiento Radiológico </a:t>
          </a:r>
          <a:r>
            <a:rPr lang="es-419"/>
            <a:t>(IVLR)</a:t>
          </a: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Licencias Renovadas y Vigentes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VLR</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Licencias Requeridas</a:t>
          </a:r>
        </a:p>
      </xdr:txBody>
    </xdr:sp>
    <xdr:clientData/>
  </xdr:twoCellAnchor>
  <xdr:twoCellAnchor>
    <xdr:from>
      <xdr:col>3</xdr:col>
      <xdr:colOff>1039625</xdr:colOff>
      <xdr:row>43</xdr:row>
      <xdr:rowOff>887139</xdr:rowOff>
    </xdr:from>
    <xdr:to>
      <xdr:col>3</xdr:col>
      <xdr:colOff>3077975</xdr:colOff>
      <xdr:row>43</xdr:row>
      <xdr:rowOff>889860</xdr:rowOff>
    </xdr:to>
    <xdr:cxnSp macro="">
      <xdr:nvCxnSpPr>
        <xdr:cNvPr id="120" name="Conector recto 119">
          <a:extLst>
            <a:ext uri="{FF2B5EF4-FFF2-40B4-BE49-F238E27FC236}">
              <a16:creationId xmlns:a16="http://schemas.microsoft.com/office/drawing/2014/main" id="{4FCB2AE4-E3E3-4C28-83D3-57D731903EB2}"/>
            </a:ext>
          </a:extLst>
        </xdr:cNvPr>
        <xdr:cNvCxnSpPr/>
      </xdr:nvCxnSpPr>
      <xdr:spPr>
        <a:xfrm flipV="1">
          <a:off x="9271946" y="53029710"/>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862694</xdr:colOff>
      <xdr:row>43</xdr:row>
      <xdr:rowOff>595944</xdr:rowOff>
    </xdr:from>
    <xdr:to>
      <xdr:col>3</xdr:col>
      <xdr:colOff>3396345</xdr:colOff>
      <xdr:row>43</xdr:row>
      <xdr:rowOff>1172916</xdr:rowOff>
    </xdr:to>
    <xdr:sp macro="" textlink="">
      <xdr:nvSpPr>
        <xdr:cNvPr id="121" name="Corchetes 120">
          <a:extLst>
            <a:ext uri="{FF2B5EF4-FFF2-40B4-BE49-F238E27FC236}">
              <a16:creationId xmlns:a16="http://schemas.microsoft.com/office/drawing/2014/main" id="{8459A9E7-55B8-4929-9880-A55A9847CA9D}"/>
            </a:ext>
          </a:extLst>
        </xdr:cNvPr>
        <xdr:cNvSpPr/>
      </xdr:nvSpPr>
      <xdr:spPr>
        <a:xfrm>
          <a:off x="9095015" y="52738515"/>
          <a:ext cx="2533651"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73488</xdr:colOff>
      <xdr:row>44</xdr:row>
      <xdr:rowOff>73427</xdr:rowOff>
    </xdr:from>
    <xdr:to>
      <xdr:col>3</xdr:col>
      <xdr:colOff>3910702</xdr:colOff>
      <xdr:row>44</xdr:row>
      <xdr:rowOff>1257277</xdr:rowOff>
    </xdr:to>
    <xdr:sp macro="" textlink="">
      <xdr:nvSpPr>
        <xdr:cNvPr id="122" name="CuadroTexto 121">
          <a:extLst>
            <a:ext uri="{FF2B5EF4-FFF2-40B4-BE49-F238E27FC236}">
              <a16:creationId xmlns:a16="http://schemas.microsoft.com/office/drawing/2014/main" id="{769A0D0E-3362-4CDB-B649-E4DCB77E234E}"/>
            </a:ext>
          </a:extLst>
        </xdr:cNvPr>
        <xdr:cNvSpPr txBox="1"/>
      </xdr:nvSpPr>
      <xdr:spPr>
        <a:xfrm>
          <a:off x="8305809" y="53549498"/>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Ejecución y Socialización de Higiene Industrial (IESHI)</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Mediciones Ejecutadas y Socializadas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ESHI</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Mediciones programadas en el año</a:t>
          </a:r>
        </a:p>
      </xdr:txBody>
    </xdr:sp>
    <xdr:clientData/>
  </xdr:twoCellAnchor>
  <xdr:twoCellAnchor>
    <xdr:from>
      <xdr:col>3</xdr:col>
      <xdr:colOff>1042348</xdr:colOff>
      <xdr:row>44</xdr:row>
      <xdr:rowOff>889857</xdr:rowOff>
    </xdr:from>
    <xdr:to>
      <xdr:col>3</xdr:col>
      <xdr:colOff>3080698</xdr:colOff>
      <xdr:row>44</xdr:row>
      <xdr:rowOff>892578</xdr:rowOff>
    </xdr:to>
    <xdr:cxnSp macro="">
      <xdr:nvCxnSpPr>
        <xdr:cNvPr id="123" name="Conector recto 122">
          <a:extLst>
            <a:ext uri="{FF2B5EF4-FFF2-40B4-BE49-F238E27FC236}">
              <a16:creationId xmlns:a16="http://schemas.microsoft.com/office/drawing/2014/main" id="{772B917E-D59A-4997-81D8-7FBD201D74A2}"/>
            </a:ext>
          </a:extLst>
        </xdr:cNvPr>
        <xdr:cNvCxnSpPr/>
      </xdr:nvCxnSpPr>
      <xdr:spPr>
        <a:xfrm flipV="1">
          <a:off x="9274669" y="54365928"/>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816429</xdr:colOff>
      <xdr:row>44</xdr:row>
      <xdr:rowOff>598662</xdr:rowOff>
    </xdr:from>
    <xdr:to>
      <xdr:col>3</xdr:col>
      <xdr:colOff>3442608</xdr:colOff>
      <xdr:row>44</xdr:row>
      <xdr:rowOff>1175634</xdr:rowOff>
    </xdr:to>
    <xdr:sp macro="" textlink="">
      <xdr:nvSpPr>
        <xdr:cNvPr id="124" name="Corchetes 123">
          <a:extLst>
            <a:ext uri="{FF2B5EF4-FFF2-40B4-BE49-F238E27FC236}">
              <a16:creationId xmlns:a16="http://schemas.microsoft.com/office/drawing/2014/main" id="{7F9803FD-C87A-410B-A7D5-CD800CAFC1DB}"/>
            </a:ext>
          </a:extLst>
        </xdr:cNvPr>
        <xdr:cNvSpPr/>
      </xdr:nvSpPr>
      <xdr:spPr>
        <a:xfrm>
          <a:off x="9048750" y="54074733"/>
          <a:ext cx="2626179"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76211</xdr:colOff>
      <xdr:row>45</xdr:row>
      <xdr:rowOff>62542</xdr:rowOff>
    </xdr:from>
    <xdr:to>
      <xdr:col>3</xdr:col>
      <xdr:colOff>3913425</xdr:colOff>
      <xdr:row>45</xdr:row>
      <xdr:rowOff>1246392</xdr:rowOff>
    </xdr:to>
    <xdr:sp macro="" textlink="">
      <xdr:nvSpPr>
        <xdr:cNvPr id="126" name="CuadroTexto 125">
          <a:extLst>
            <a:ext uri="{FF2B5EF4-FFF2-40B4-BE49-F238E27FC236}">
              <a16:creationId xmlns:a16="http://schemas.microsoft.com/office/drawing/2014/main" id="{D71C9D9E-AB5D-47FD-9806-0D925ED48FE7}"/>
            </a:ext>
          </a:extLst>
        </xdr:cNvPr>
        <xdr:cNvSpPr txBox="1"/>
      </xdr:nvSpPr>
      <xdr:spPr>
        <a:xfrm>
          <a:off x="8308532" y="54872113"/>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Cobertura y Actualización de la Matriz de Riesgos (ICAMR)</a:t>
          </a: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Áreas con matriz actualizada y validada    </a:t>
          </a:r>
          <a:r>
            <a:rPr lang="es-419" sz="1100"/>
            <a:t>I</a:t>
          </a:r>
          <a:r>
            <a:rPr lang="es-419" sz="1100">
              <a:solidFill>
                <a:schemeClr val="dk1"/>
              </a:solidFill>
              <a:effectLst/>
              <a:latin typeface="+mn-lt"/>
              <a:ea typeface="+mn-ea"/>
              <a:cs typeface="+mn-cs"/>
            </a:rPr>
            <a:t>CAMR</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Áreas operativas</a:t>
          </a:r>
          <a:r>
            <a:rPr lang="es-419" sz="1100" baseline="0"/>
            <a:t> de Corporación</a:t>
          </a:r>
          <a:endParaRPr lang="es-419" sz="1100"/>
        </a:p>
      </xdr:txBody>
    </xdr:sp>
    <xdr:clientData/>
  </xdr:twoCellAnchor>
  <xdr:twoCellAnchor>
    <xdr:from>
      <xdr:col>3</xdr:col>
      <xdr:colOff>1045071</xdr:colOff>
      <xdr:row>45</xdr:row>
      <xdr:rowOff>878972</xdr:rowOff>
    </xdr:from>
    <xdr:to>
      <xdr:col>3</xdr:col>
      <xdr:colOff>3083421</xdr:colOff>
      <xdr:row>45</xdr:row>
      <xdr:rowOff>881693</xdr:rowOff>
    </xdr:to>
    <xdr:cxnSp macro="">
      <xdr:nvCxnSpPr>
        <xdr:cNvPr id="127" name="Conector recto 126">
          <a:extLst>
            <a:ext uri="{FF2B5EF4-FFF2-40B4-BE49-F238E27FC236}">
              <a16:creationId xmlns:a16="http://schemas.microsoft.com/office/drawing/2014/main" id="{B1AFC74F-94F8-44AA-A793-01E95043DFB2}"/>
            </a:ext>
          </a:extLst>
        </xdr:cNvPr>
        <xdr:cNvCxnSpPr/>
      </xdr:nvCxnSpPr>
      <xdr:spPr>
        <a:xfrm flipV="1">
          <a:off x="9277392" y="55688543"/>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748392</xdr:colOff>
      <xdr:row>45</xdr:row>
      <xdr:rowOff>587777</xdr:rowOff>
    </xdr:from>
    <xdr:to>
      <xdr:col>3</xdr:col>
      <xdr:colOff>3445331</xdr:colOff>
      <xdr:row>45</xdr:row>
      <xdr:rowOff>1164749</xdr:rowOff>
    </xdr:to>
    <xdr:sp macro="" textlink="">
      <xdr:nvSpPr>
        <xdr:cNvPr id="128" name="Corchetes 127">
          <a:extLst>
            <a:ext uri="{FF2B5EF4-FFF2-40B4-BE49-F238E27FC236}">
              <a16:creationId xmlns:a16="http://schemas.microsoft.com/office/drawing/2014/main" id="{E624F997-C957-47C3-A8F6-5B0B3C1B268D}"/>
            </a:ext>
          </a:extLst>
        </xdr:cNvPr>
        <xdr:cNvSpPr/>
      </xdr:nvSpPr>
      <xdr:spPr>
        <a:xfrm>
          <a:off x="8980713" y="55397348"/>
          <a:ext cx="2696939"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62604</xdr:colOff>
      <xdr:row>46</xdr:row>
      <xdr:rowOff>76145</xdr:rowOff>
    </xdr:from>
    <xdr:to>
      <xdr:col>3</xdr:col>
      <xdr:colOff>3899818</xdr:colOff>
      <xdr:row>46</xdr:row>
      <xdr:rowOff>1259995</xdr:rowOff>
    </xdr:to>
    <xdr:sp macro="" textlink="">
      <xdr:nvSpPr>
        <xdr:cNvPr id="129" name="CuadroTexto 128">
          <a:extLst>
            <a:ext uri="{FF2B5EF4-FFF2-40B4-BE49-F238E27FC236}">
              <a16:creationId xmlns:a16="http://schemas.microsoft.com/office/drawing/2014/main" id="{1CE62C17-2D05-46E9-A6DD-8A3B492C0478}"/>
            </a:ext>
          </a:extLst>
        </xdr:cNvPr>
        <xdr:cNvSpPr txBox="1"/>
      </xdr:nvSpPr>
      <xdr:spPr>
        <a:xfrm>
          <a:off x="8294925" y="56219216"/>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Operatividad de la Brigada en Simulacro (IOB-S)</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Brigadistas que participaron activamente</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OB-S</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Brigadistas Conformados</a:t>
          </a:r>
        </a:p>
      </xdr:txBody>
    </xdr:sp>
    <xdr:clientData/>
  </xdr:twoCellAnchor>
  <xdr:twoCellAnchor>
    <xdr:from>
      <xdr:col>3</xdr:col>
      <xdr:colOff>1031464</xdr:colOff>
      <xdr:row>46</xdr:row>
      <xdr:rowOff>892575</xdr:rowOff>
    </xdr:from>
    <xdr:to>
      <xdr:col>3</xdr:col>
      <xdr:colOff>3069814</xdr:colOff>
      <xdr:row>46</xdr:row>
      <xdr:rowOff>895296</xdr:rowOff>
    </xdr:to>
    <xdr:cxnSp macro="">
      <xdr:nvCxnSpPr>
        <xdr:cNvPr id="130" name="Conector recto 129">
          <a:extLst>
            <a:ext uri="{FF2B5EF4-FFF2-40B4-BE49-F238E27FC236}">
              <a16:creationId xmlns:a16="http://schemas.microsoft.com/office/drawing/2014/main" id="{C909FDF1-0F5C-420C-903A-CBE1E13BB9AA}"/>
            </a:ext>
          </a:extLst>
        </xdr:cNvPr>
        <xdr:cNvCxnSpPr/>
      </xdr:nvCxnSpPr>
      <xdr:spPr>
        <a:xfrm flipV="1">
          <a:off x="9263785" y="57035646"/>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805545</xdr:colOff>
      <xdr:row>46</xdr:row>
      <xdr:rowOff>601380</xdr:rowOff>
    </xdr:from>
    <xdr:to>
      <xdr:col>3</xdr:col>
      <xdr:colOff>3431724</xdr:colOff>
      <xdr:row>46</xdr:row>
      <xdr:rowOff>1178352</xdr:rowOff>
    </xdr:to>
    <xdr:sp macro="" textlink="">
      <xdr:nvSpPr>
        <xdr:cNvPr id="131" name="Corchetes 130">
          <a:extLst>
            <a:ext uri="{FF2B5EF4-FFF2-40B4-BE49-F238E27FC236}">
              <a16:creationId xmlns:a16="http://schemas.microsoft.com/office/drawing/2014/main" id="{D557824E-7D35-4428-8B6F-0091BEEF8A67}"/>
            </a:ext>
          </a:extLst>
        </xdr:cNvPr>
        <xdr:cNvSpPr/>
      </xdr:nvSpPr>
      <xdr:spPr>
        <a:xfrm>
          <a:off x="9037866" y="56744451"/>
          <a:ext cx="2626179"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65326</xdr:colOff>
      <xdr:row>47</xdr:row>
      <xdr:rowOff>78866</xdr:rowOff>
    </xdr:from>
    <xdr:to>
      <xdr:col>3</xdr:col>
      <xdr:colOff>3902540</xdr:colOff>
      <xdr:row>47</xdr:row>
      <xdr:rowOff>1262716</xdr:rowOff>
    </xdr:to>
    <xdr:sp macro="" textlink="">
      <xdr:nvSpPr>
        <xdr:cNvPr id="132" name="CuadroTexto 131">
          <a:extLst>
            <a:ext uri="{FF2B5EF4-FFF2-40B4-BE49-F238E27FC236}">
              <a16:creationId xmlns:a16="http://schemas.microsoft.com/office/drawing/2014/main" id="{173BAF73-21D2-4B70-82DD-3074C00A59DA}"/>
            </a:ext>
          </a:extLst>
        </xdr:cNvPr>
        <xdr:cNvSpPr txBox="1"/>
      </xdr:nvSpPr>
      <xdr:spPr>
        <a:xfrm>
          <a:off x="8297647" y="57555437"/>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Cobertura de Evacuación Total (ICET)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Personas Registradas Punto de Encuentro</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CET</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Personas en la Corporación</a:t>
          </a:r>
        </a:p>
      </xdr:txBody>
    </xdr:sp>
    <xdr:clientData/>
  </xdr:twoCellAnchor>
  <xdr:twoCellAnchor>
    <xdr:from>
      <xdr:col>3</xdr:col>
      <xdr:colOff>1034186</xdr:colOff>
      <xdr:row>47</xdr:row>
      <xdr:rowOff>895296</xdr:rowOff>
    </xdr:from>
    <xdr:to>
      <xdr:col>3</xdr:col>
      <xdr:colOff>3072536</xdr:colOff>
      <xdr:row>47</xdr:row>
      <xdr:rowOff>898017</xdr:rowOff>
    </xdr:to>
    <xdr:cxnSp macro="">
      <xdr:nvCxnSpPr>
        <xdr:cNvPr id="133" name="Conector recto 132">
          <a:extLst>
            <a:ext uri="{FF2B5EF4-FFF2-40B4-BE49-F238E27FC236}">
              <a16:creationId xmlns:a16="http://schemas.microsoft.com/office/drawing/2014/main" id="{47269160-DC56-4524-A601-443B469FE1C8}"/>
            </a:ext>
          </a:extLst>
        </xdr:cNvPr>
        <xdr:cNvCxnSpPr/>
      </xdr:nvCxnSpPr>
      <xdr:spPr>
        <a:xfrm flipV="1">
          <a:off x="9266507" y="58371867"/>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726624</xdr:colOff>
      <xdr:row>47</xdr:row>
      <xdr:rowOff>590494</xdr:rowOff>
    </xdr:from>
    <xdr:to>
      <xdr:col>3</xdr:col>
      <xdr:colOff>3401786</xdr:colOff>
      <xdr:row>47</xdr:row>
      <xdr:rowOff>1167466</xdr:rowOff>
    </xdr:to>
    <xdr:sp macro="" textlink="">
      <xdr:nvSpPr>
        <xdr:cNvPr id="134" name="Corchetes 133">
          <a:extLst>
            <a:ext uri="{FF2B5EF4-FFF2-40B4-BE49-F238E27FC236}">
              <a16:creationId xmlns:a16="http://schemas.microsoft.com/office/drawing/2014/main" id="{6A1EE76B-10A3-4BFD-8919-FBEBB76CF5B5}"/>
            </a:ext>
          </a:extLst>
        </xdr:cNvPr>
        <xdr:cNvSpPr/>
      </xdr:nvSpPr>
      <xdr:spPr>
        <a:xfrm>
          <a:off x="8958945" y="58067065"/>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68047</xdr:colOff>
      <xdr:row>48</xdr:row>
      <xdr:rowOff>67981</xdr:rowOff>
    </xdr:from>
    <xdr:to>
      <xdr:col>3</xdr:col>
      <xdr:colOff>3905261</xdr:colOff>
      <xdr:row>48</xdr:row>
      <xdr:rowOff>1251831</xdr:rowOff>
    </xdr:to>
    <xdr:sp macro="" textlink="">
      <xdr:nvSpPr>
        <xdr:cNvPr id="135" name="CuadroTexto 134">
          <a:extLst>
            <a:ext uri="{FF2B5EF4-FFF2-40B4-BE49-F238E27FC236}">
              <a16:creationId xmlns:a16="http://schemas.microsoft.com/office/drawing/2014/main" id="{37BA443F-479B-4410-A406-340678F10C2C}"/>
            </a:ext>
          </a:extLst>
        </xdr:cNvPr>
        <xdr:cNvSpPr txBox="1"/>
      </xdr:nvSpPr>
      <xdr:spPr>
        <a:xfrm>
          <a:off x="8300368" y="58878052"/>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Cobertura Cobertura de Auditoría Proveedores</a:t>
          </a:r>
          <a:r>
            <a:rPr lang="es-419" baseline="0"/>
            <a:t> </a:t>
          </a:r>
          <a:r>
            <a:rPr lang="es-419"/>
            <a:t>(ICAP)</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Estándares Auditados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CAP</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a:t>
          </a:r>
          <a:r>
            <a:rPr lang="es-419" sz="1100" baseline="0">
              <a:solidFill>
                <a:schemeClr val="dk1"/>
              </a:solidFill>
              <a:effectLst/>
              <a:latin typeface="+mn-lt"/>
              <a:ea typeface="+mn-ea"/>
              <a:cs typeface="+mn-cs"/>
            </a:rPr>
            <a:t>Estándares aplicables a la Empresa</a:t>
          </a:r>
          <a:endParaRPr lang="es-419" sz="1100"/>
        </a:p>
      </xdr:txBody>
    </xdr:sp>
    <xdr:clientData/>
  </xdr:twoCellAnchor>
  <xdr:twoCellAnchor>
    <xdr:from>
      <xdr:col>3</xdr:col>
      <xdr:colOff>1036907</xdr:colOff>
      <xdr:row>48</xdr:row>
      <xdr:rowOff>884411</xdr:rowOff>
    </xdr:from>
    <xdr:to>
      <xdr:col>3</xdr:col>
      <xdr:colOff>3075257</xdr:colOff>
      <xdr:row>48</xdr:row>
      <xdr:rowOff>887132</xdr:rowOff>
    </xdr:to>
    <xdr:cxnSp macro="">
      <xdr:nvCxnSpPr>
        <xdr:cNvPr id="136" name="Conector recto 135">
          <a:extLst>
            <a:ext uri="{FF2B5EF4-FFF2-40B4-BE49-F238E27FC236}">
              <a16:creationId xmlns:a16="http://schemas.microsoft.com/office/drawing/2014/main" id="{555DA22B-9A1B-4E06-8F40-64901853A76A}"/>
            </a:ext>
          </a:extLst>
        </xdr:cNvPr>
        <xdr:cNvCxnSpPr/>
      </xdr:nvCxnSpPr>
      <xdr:spPr>
        <a:xfrm flipV="1">
          <a:off x="9269228" y="59694482"/>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729345</xdr:colOff>
      <xdr:row>48</xdr:row>
      <xdr:rowOff>579609</xdr:rowOff>
    </xdr:from>
    <xdr:to>
      <xdr:col>3</xdr:col>
      <xdr:colOff>3404507</xdr:colOff>
      <xdr:row>48</xdr:row>
      <xdr:rowOff>1156581</xdr:rowOff>
    </xdr:to>
    <xdr:sp macro="" textlink="">
      <xdr:nvSpPr>
        <xdr:cNvPr id="137" name="Corchetes 136">
          <a:extLst>
            <a:ext uri="{FF2B5EF4-FFF2-40B4-BE49-F238E27FC236}">
              <a16:creationId xmlns:a16="http://schemas.microsoft.com/office/drawing/2014/main" id="{A0718850-5C28-4000-9D84-9602D2B7E2B1}"/>
            </a:ext>
          </a:extLst>
        </xdr:cNvPr>
        <xdr:cNvSpPr/>
      </xdr:nvSpPr>
      <xdr:spPr>
        <a:xfrm>
          <a:off x="8961666" y="59389680"/>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70770</xdr:colOff>
      <xdr:row>49</xdr:row>
      <xdr:rowOff>70701</xdr:rowOff>
    </xdr:from>
    <xdr:to>
      <xdr:col>3</xdr:col>
      <xdr:colOff>3907984</xdr:colOff>
      <xdr:row>49</xdr:row>
      <xdr:rowOff>1254551</xdr:rowOff>
    </xdr:to>
    <xdr:sp macro="" textlink="">
      <xdr:nvSpPr>
        <xdr:cNvPr id="138" name="CuadroTexto 137">
          <a:extLst>
            <a:ext uri="{FF2B5EF4-FFF2-40B4-BE49-F238E27FC236}">
              <a16:creationId xmlns:a16="http://schemas.microsoft.com/office/drawing/2014/main" id="{1B2FED75-17EF-4FE5-8B4F-2BCEF0CA36CE}"/>
            </a:ext>
          </a:extLst>
        </xdr:cNvPr>
        <xdr:cNvSpPr txBox="1"/>
      </xdr:nvSpPr>
      <xdr:spPr>
        <a:xfrm>
          <a:off x="8303091" y="60214272"/>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Cobertura de Auditoría Proveedores</a:t>
          </a:r>
          <a:r>
            <a:rPr lang="es-419" baseline="0"/>
            <a:t> </a:t>
          </a:r>
          <a:r>
            <a:rPr lang="es-419"/>
            <a:t>(ICAP)</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Estándares Auditados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CAP</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a:t>
          </a:r>
          <a:r>
            <a:rPr lang="es-419" sz="1100" baseline="0">
              <a:solidFill>
                <a:schemeClr val="dk1"/>
              </a:solidFill>
              <a:effectLst/>
              <a:latin typeface="+mn-lt"/>
              <a:ea typeface="+mn-ea"/>
              <a:cs typeface="+mn-cs"/>
            </a:rPr>
            <a:t>Estándares aplicables a la Empresa</a:t>
          </a:r>
          <a:endParaRPr lang="es-419" sz="1100"/>
        </a:p>
      </xdr:txBody>
    </xdr:sp>
    <xdr:clientData/>
  </xdr:twoCellAnchor>
  <xdr:twoCellAnchor>
    <xdr:from>
      <xdr:col>3</xdr:col>
      <xdr:colOff>1039630</xdr:colOff>
      <xdr:row>49</xdr:row>
      <xdr:rowOff>887131</xdr:rowOff>
    </xdr:from>
    <xdr:to>
      <xdr:col>3</xdr:col>
      <xdr:colOff>3077980</xdr:colOff>
      <xdr:row>49</xdr:row>
      <xdr:rowOff>889852</xdr:rowOff>
    </xdr:to>
    <xdr:cxnSp macro="">
      <xdr:nvCxnSpPr>
        <xdr:cNvPr id="139" name="Conector recto 138">
          <a:extLst>
            <a:ext uri="{FF2B5EF4-FFF2-40B4-BE49-F238E27FC236}">
              <a16:creationId xmlns:a16="http://schemas.microsoft.com/office/drawing/2014/main" id="{BBEB0274-F4C1-4AA8-A82D-47EDCC51DB61}"/>
            </a:ext>
          </a:extLst>
        </xdr:cNvPr>
        <xdr:cNvCxnSpPr/>
      </xdr:nvCxnSpPr>
      <xdr:spPr>
        <a:xfrm flipV="1">
          <a:off x="9271951" y="61030702"/>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732068</xdr:colOff>
      <xdr:row>49</xdr:row>
      <xdr:rowOff>582329</xdr:rowOff>
    </xdr:from>
    <xdr:to>
      <xdr:col>3</xdr:col>
      <xdr:colOff>3407230</xdr:colOff>
      <xdr:row>49</xdr:row>
      <xdr:rowOff>1159301</xdr:rowOff>
    </xdr:to>
    <xdr:sp macro="" textlink="">
      <xdr:nvSpPr>
        <xdr:cNvPr id="140" name="Corchetes 139">
          <a:extLst>
            <a:ext uri="{FF2B5EF4-FFF2-40B4-BE49-F238E27FC236}">
              <a16:creationId xmlns:a16="http://schemas.microsoft.com/office/drawing/2014/main" id="{CE669F6E-3244-4A23-99ED-9E6D4F0AA4F6}"/>
            </a:ext>
          </a:extLst>
        </xdr:cNvPr>
        <xdr:cNvSpPr/>
      </xdr:nvSpPr>
      <xdr:spPr>
        <a:xfrm>
          <a:off x="8964389" y="60725900"/>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68035</xdr:colOff>
      <xdr:row>50</xdr:row>
      <xdr:rowOff>54428</xdr:rowOff>
    </xdr:from>
    <xdr:to>
      <xdr:col>3</xdr:col>
      <xdr:colOff>3905249</xdr:colOff>
      <xdr:row>50</xdr:row>
      <xdr:rowOff>1238278</xdr:rowOff>
    </xdr:to>
    <xdr:sp macro="" textlink="">
      <xdr:nvSpPr>
        <xdr:cNvPr id="141" name="CuadroTexto 140">
          <a:extLst>
            <a:ext uri="{FF2B5EF4-FFF2-40B4-BE49-F238E27FC236}">
              <a16:creationId xmlns:a16="http://schemas.microsoft.com/office/drawing/2014/main" id="{6E71F143-FECF-4A15-B179-B2E81FBD06E6}"/>
            </a:ext>
          </a:extLst>
        </xdr:cNvPr>
        <xdr:cNvSpPr txBox="1"/>
      </xdr:nvSpPr>
      <xdr:spPr>
        <a:xfrm>
          <a:off x="8300356" y="61531499"/>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Cobertura de Auditoría Proveedores</a:t>
          </a:r>
          <a:r>
            <a:rPr lang="es-419" baseline="0"/>
            <a:t> </a:t>
          </a:r>
          <a:r>
            <a:rPr lang="es-419"/>
            <a:t>(ICAP)</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Estándares Auditados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CAP</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a:t>
          </a:r>
          <a:r>
            <a:rPr lang="es-419" sz="1100" baseline="0">
              <a:solidFill>
                <a:schemeClr val="dk1"/>
              </a:solidFill>
              <a:effectLst/>
              <a:latin typeface="+mn-lt"/>
              <a:ea typeface="+mn-ea"/>
              <a:cs typeface="+mn-cs"/>
            </a:rPr>
            <a:t>Estándares aplicables a la Empresa</a:t>
          </a:r>
          <a:endParaRPr lang="es-419" sz="1100"/>
        </a:p>
      </xdr:txBody>
    </xdr:sp>
    <xdr:clientData/>
  </xdr:twoCellAnchor>
  <xdr:twoCellAnchor>
    <xdr:from>
      <xdr:col>3</xdr:col>
      <xdr:colOff>1036895</xdr:colOff>
      <xdr:row>50</xdr:row>
      <xdr:rowOff>870858</xdr:rowOff>
    </xdr:from>
    <xdr:to>
      <xdr:col>3</xdr:col>
      <xdr:colOff>3075245</xdr:colOff>
      <xdr:row>50</xdr:row>
      <xdr:rowOff>873579</xdr:rowOff>
    </xdr:to>
    <xdr:cxnSp macro="">
      <xdr:nvCxnSpPr>
        <xdr:cNvPr id="142" name="Conector recto 141">
          <a:extLst>
            <a:ext uri="{FF2B5EF4-FFF2-40B4-BE49-F238E27FC236}">
              <a16:creationId xmlns:a16="http://schemas.microsoft.com/office/drawing/2014/main" id="{4D21B474-2FA0-440A-AAAF-0A7CD889557B}"/>
            </a:ext>
          </a:extLst>
        </xdr:cNvPr>
        <xdr:cNvCxnSpPr/>
      </xdr:nvCxnSpPr>
      <xdr:spPr>
        <a:xfrm flipV="1">
          <a:off x="9269216" y="62347929"/>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729333</xdr:colOff>
      <xdr:row>50</xdr:row>
      <xdr:rowOff>566056</xdr:rowOff>
    </xdr:from>
    <xdr:to>
      <xdr:col>3</xdr:col>
      <xdr:colOff>3404495</xdr:colOff>
      <xdr:row>50</xdr:row>
      <xdr:rowOff>1143028</xdr:rowOff>
    </xdr:to>
    <xdr:sp macro="" textlink="">
      <xdr:nvSpPr>
        <xdr:cNvPr id="143" name="Corchetes 142">
          <a:extLst>
            <a:ext uri="{FF2B5EF4-FFF2-40B4-BE49-F238E27FC236}">
              <a16:creationId xmlns:a16="http://schemas.microsoft.com/office/drawing/2014/main" id="{B33E6A1F-F109-472C-8CDC-C90E2ECD1B5F}"/>
            </a:ext>
          </a:extLst>
        </xdr:cNvPr>
        <xdr:cNvSpPr/>
      </xdr:nvSpPr>
      <xdr:spPr>
        <a:xfrm>
          <a:off x="8961654" y="62043127"/>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54428</xdr:colOff>
      <xdr:row>51</xdr:row>
      <xdr:rowOff>68035</xdr:rowOff>
    </xdr:from>
    <xdr:to>
      <xdr:col>3</xdr:col>
      <xdr:colOff>3891642</xdr:colOff>
      <xdr:row>51</xdr:row>
      <xdr:rowOff>1251885</xdr:rowOff>
    </xdr:to>
    <xdr:sp macro="" textlink="">
      <xdr:nvSpPr>
        <xdr:cNvPr id="144" name="CuadroTexto 143">
          <a:extLst>
            <a:ext uri="{FF2B5EF4-FFF2-40B4-BE49-F238E27FC236}">
              <a16:creationId xmlns:a16="http://schemas.microsoft.com/office/drawing/2014/main" id="{2C71B7E8-AACF-4560-9C7F-93AADFE4BC63}"/>
            </a:ext>
          </a:extLst>
        </xdr:cNvPr>
        <xdr:cNvSpPr txBox="1"/>
      </xdr:nvSpPr>
      <xdr:spPr>
        <a:xfrm>
          <a:off x="8286749" y="62878606"/>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Cobertura de Auditoría Proveedores</a:t>
          </a:r>
          <a:r>
            <a:rPr lang="es-419" baseline="0"/>
            <a:t> </a:t>
          </a:r>
          <a:r>
            <a:rPr lang="es-419"/>
            <a:t>(ICAP)</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Estándares Auditados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CAP</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a:t>
          </a:r>
          <a:r>
            <a:rPr lang="es-419" sz="1100" baseline="0">
              <a:solidFill>
                <a:schemeClr val="dk1"/>
              </a:solidFill>
              <a:effectLst/>
              <a:latin typeface="+mn-lt"/>
              <a:ea typeface="+mn-ea"/>
              <a:cs typeface="+mn-cs"/>
            </a:rPr>
            <a:t>Estándares aplicables a la Empresa</a:t>
          </a:r>
          <a:endParaRPr lang="es-419" sz="1100"/>
        </a:p>
      </xdr:txBody>
    </xdr:sp>
    <xdr:clientData/>
  </xdr:twoCellAnchor>
  <xdr:twoCellAnchor>
    <xdr:from>
      <xdr:col>3</xdr:col>
      <xdr:colOff>1023288</xdr:colOff>
      <xdr:row>51</xdr:row>
      <xdr:rowOff>884465</xdr:rowOff>
    </xdr:from>
    <xdr:to>
      <xdr:col>3</xdr:col>
      <xdr:colOff>3061638</xdr:colOff>
      <xdr:row>51</xdr:row>
      <xdr:rowOff>887186</xdr:rowOff>
    </xdr:to>
    <xdr:cxnSp macro="">
      <xdr:nvCxnSpPr>
        <xdr:cNvPr id="145" name="Conector recto 144">
          <a:extLst>
            <a:ext uri="{FF2B5EF4-FFF2-40B4-BE49-F238E27FC236}">
              <a16:creationId xmlns:a16="http://schemas.microsoft.com/office/drawing/2014/main" id="{5D1D7402-901A-4AF1-A9E1-BAF7077CEEC7}"/>
            </a:ext>
          </a:extLst>
        </xdr:cNvPr>
        <xdr:cNvCxnSpPr/>
      </xdr:nvCxnSpPr>
      <xdr:spPr>
        <a:xfrm flipV="1">
          <a:off x="9255609" y="63695036"/>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715726</xdr:colOff>
      <xdr:row>51</xdr:row>
      <xdr:rowOff>579663</xdr:rowOff>
    </xdr:from>
    <xdr:to>
      <xdr:col>3</xdr:col>
      <xdr:colOff>3390888</xdr:colOff>
      <xdr:row>51</xdr:row>
      <xdr:rowOff>1156635</xdr:rowOff>
    </xdr:to>
    <xdr:sp macro="" textlink="">
      <xdr:nvSpPr>
        <xdr:cNvPr id="146" name="Corchetes 145">
          <a:extLst>
            <a:ext uri="{FF2B5EF4-FFF2-40B4-BE49-F238E27FC236}">
              <a16:creationId xmlns:a16="http://schemas.microsoft.com/office/drawing/2014/main" id="{62D4AC09-DBDF-4BD6-B195-FC553BF79476}"/>
            </a:ext>
          </a:extLst>
        </xdr:cNvPr>
        <xdr:cNvSpPr/>
      </xdr:nvSpPr>
      <xdr:spPr>
        <a:xfrm>
          <a:off x="8948047" y="63390234"/>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54428</xdr:colOff>
      <xdr:row>52</xdr:row>
      <xdr:rowOff>81642</xdr:rowOff>
    </xdr:from>
    <xdr:to>
      <xdr:col>3</xdr:col>
      <xdr:colOff>3891642</xdr:colOff>
      <xdr:row>52</xdr:row>
      <xdr:rowOff>1265492</xdr:rowOff>
    </xdr:to>
    <xdr:sp macro="" textlink="">
      <xdr:nvSpPr>
        <xdr:cNvPr id="147" name="CuadroTexto 146">
          <a:extLst>
            <a:ext uri="{FF2B5EF4-FFF2-40B4-BE49-F238E27FC236}">
              <a16:creationId xmlns:a16="http://schemas.microsoft.com/office/drawing/2014/main" id="{651DD020-6718-4F97-BFB8-C239B245880C}"/>
            </a:ext>
          </a:extLst>
        </xdr:cNvPr>
        <xdr:cNvSpPr txBox="1"/>
      </xdr:nvSpPr>
      <xdr:spPr>
        <a:xfrm>
          <a:off x="8286749" y="64225713"/>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Respaldo Contractual (IRC)</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Días contrato firmado y vigente</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RC</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a:t>
          </a:r>
          <a:r>
            <a:rPr lang="es-419" sz="1100" baseline="0">
              <a:solidFill>
                <a:schemeClr val="dk1"/>
              </a:solidFill>
              <a:effectLst/>
              <a:latin typeface="+mn-lt"/>
              <a:ea typeface="+mn-ea"/>
              <a:cs typeface="+mn-cs"/>
            </a:rPr>
            <a:t>Días del periodo de operación</a:t>
          </a:r>
          <a:endParaRPr lang="es-419" sz="1100"/>
        </a:p>
      </xdr:txBody>
    </xdr:sp>
    <xdr:clientData/>
  </xdr:twoCellAnchor>
  <xdr:twoCellAnchor>
    <xdr:from>
      <xdr:col>3</xdr:col>
      <xdr:colOff>1023288</xdr:colOff>
      <xdr:row>52</xdr:row>
      <xdr:rowOff>898072</xdr:rowOff>
    </xdr:from>
    <xdr:to>
      <xdr:col>3</xdr:col>
      <xdr:colOff>3061638</xdr:colOff>
      <xdr:row>52</xdr:row>
      <xdr:rowOff>900793</xdr:rowOff>
    </xdr:to>
    <xdr:cxnSp macro="">
      <xdr:nvCxnSpPr>
        <xdr:cNvPr id="148" name="Conector recto 147">
          <a:extLst>
            <a:ext uri="{FF2B5EF4-FFF2-40B4-BE49-F238E27FC236}">
              <a16:creationId xmlns:a16="http://schemas.microsoft.com/office/drawing/2014/main" id="{DAED0F67-A973-4242-9FF6-854611EE91AD}"/>
            </a:ext>
          </a:extLst>
        </xdr:cNvPr>
        <xdr:cNvCxnSpPr/>
      </xdr:nvCxnSpPr>
      <xdr:spPr>
        <a:xfrm flipV="1">
          <a:off x="9255609" y="65042143"/>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715726</xdr:colOff>
      <xdr:row>52</xdr:row>
      <xdr:rowOff>593270</xdr:rowOff>
    </xdr:from>
    <xdr:to>
      <xdr:col>3</xdr:col>
      <xdr:colOff>3390888</xdr:colOff>
      <xdr:row>52</xdr:row>
      <xdr:rowOff>1170242</xdr:rowOff>
    </xdr:to>
    <xdr:sp macro="" textlink="">
      <xdr:nvSpPr>
        <xdr:cNvPr id="149" name="Corchetes 148">
          <a:extLst>
            <a:ext uri="{FF2B5EF4-FFF2-40B4-BE49-F238E27FC236}">
              <a16:creationId xmlns:a16="http://schemas.microsoft.com/office/drawing/2014/main" id="{55199AF5-1FB0-4B51-9B32-71F1297AF80D}"/>
            </a:ext>
          </a:extLst>
        </xdr:cNvPr>
        <xdr:cNvSpPr/>
      </xdr:nvSpPr>
      <xdr:spPr>
        <a:xfrm>
          <a:off x="8948047" y="64737341"/>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57148</xdr:colOff>
      <xdr:row>53</xdr:row>
      <xdr:rowOff>97971</xdr:rowOff>
    </xdr:from>
    <xdr:to>
      <xdr:col>3</xdr:col>
      <xdr:colOff>3894362</xdr:colOff>
      <xdr:row>53</xdr:row>
      <xdr:rowOff>1281821</xdr:rowOff>
    </xdr:to>
    <xdr:sp macro="" textlink="">
      <xdr:nvSpPr>
        <xdr:cNvPr id="150" name="CuadroTexto 149">
          <a:extLst>
            <a:ext uri="{FF2B5EF4-FFF2-40B4-BE49-F238E27FC236}">
              <a16:creationId xmlns:a16="http://schemas.microsoft.com/office/drawing/2014/main" id="{D4CD13FF-03A3-4420-8A34-5691178CAFB7}"/>
            </a:ext>
          </a:extLst>
        </xdr:cNvPr>
        <xdr:cNvSpPr txBox="1"/>
      </xdr:nvSpPr>
      <xdr:spPr>
        <a:xfrm>
          <a:off x="8289469" y="65575542"/>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Respaldo Contractual (IRC)</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Días contrato firmado y vigente</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RC</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a:t>
          </a:r>
          <a:r>
            <a:rPr lang="es-419" sz="1100" baseline="0">
              <a:solidFill>
                <a:schemeClr val="dk1"/>
              </a:solidFill>
              <a:effectLst/>
              <a:latin typeface="+mn-lt"/>
              <a:ea typeface="+mn-ea"/>
              <a:cs typeface="+mn-cs"/>
            </a:rPr>
            <a:t>Días del periodo de operación</a:t>
          </a:r>
          <a:endParaRPr lang="es-419" sz="1100"/>
        </a:p>
      </xdr:txBody>
    </xdr:sp>
    <xdr:clientData/>
  </xdr:twoCellAnchor>
  <xdr:twoCellAnchor>
    <xdr:from>
      <xdr:col>3</xdr:col>
      <xdr:colOff>1026008</xdr:colOff>
      <xdr:row>53</xdr:row>
      <xdr:rowOff>914401</xdr:rowOff>
    </xdr:from>
    <xdr:to>
      <xdr:col>3</xdr:col>
      <xdr:colOff>3064358</xdr:colOff>
      <xdr:row>53</xdr:row>
      <xdr:rowOff>917122</xdr:rowOff>
    </xdr:to>
    <xdr:cxnSp macro="">
      <xdr:nvCxnSpPr>
        <xdr:cNvPr id="151" name="Conector recto 150">
          <a:extLst>
            <a:ext uri="{FF2B5EF4-FFF2-40B4-BE49-F238E27FC236}">
              <a16:creationId xmlns:a16="http://schemas.microsoft.com/office/drawing/2014/main" id="{4ADF4FAF-8598-4525-BAA1-57D807311995}"/>
            </a:ext>
          </a:extLst>
        </xdr:cNvPr>
        <xdr:cNvCxnSpPr/>
      </xdr:nvCxnSpPr>
      <xdr:spPr>
        <a:xfrm flipV="1">
          <a:off x="9258329" y="66391972"/>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718446</xdr:colOff>
      <xdr:row>53</xdr:row>
      <xdr:rowOff>609599</xdr:rowOff>
    </xdr:from>
    <xdr:to>
      <xdr:col>3</xdr:col>
      <xdr:colOff>3393608</xdr:colOff>
      <xdr:row>53</xdr:row>
      <xdr:rowOff>1186571</xdr:rowOff>
    </xdr:to>
    <xdr:sp macro="" textlink="">
      <xdr:nvSpPr>
        <xdr:cNvPr id="152" name="Corchetes 151">
          <a:extLst>
            <a:ext uri="{FF2B5EF4-FFF2-40B4-BE49-F238E27FC236}">
              <a16:creationId xmlns:a16="http://schemas.microsoft.com/office/drawing/2014/main" id="{F630D241-CEF3-4CF0-890A-6D3971268E93}"/>
            </a:ext>
          </a:extLst>
        </xdr:cNvPr>
        <xdr:cNvSpPr/>
      </xdr:nvSpPr>
      <xdr:spPr>
        <a:xfrm>
          <a:off x="8950767" y="66087170"/>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68035</xdr:colOff>
      <xdr:row>54</xdr:row>
      <xdr:rowOff>81642</xdr:rowOff>
    </xdr:from>
    <xdr:to>
      <xdr:col>3</xdr:col>
      <xdr:colOff>3905249</xdr:colOff>
      <xdr:row>54</xdr:row>
      <xdr:rowOff>1265492</xdr:rowOff>
    </xdr:to>
    <xdr:sp macro="" textlink="">
      <xdr:nvSpPr>
        <xdr:cNvPr id="153" name="CuadroTexto 152">
          <a:extLst>
            <a:ext uri="{FF2B5EF4-FFF2-40B4-BE49-F238E27FC236}">
              <a16:creationId xmlns:a16="http://schemas.microsoft.com/office/drawing/2014/main" id="{06BCF47E-6C33-48F9-9615-6C7EE5E33FB3}"/>
            </a:ext>
          </a:extLst>
        </xdr:cNvPr>
        <xdr:cNvSpPr txBox="1"/>
      </xdr:nvSpPr>
      <xdr:spPr>
        <a:xfrm>
          <a:off x="8300356" y="66892713"/>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Certificación de Equipos de Alturas (ICEA)</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Equipos Inspeccionados y recertificados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CEA</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a:t>
          </a:r>
          <a:r>
            <a:rPr lang="es-419" sz="1100" baseline="0">
              <a:solidFill>
                <a:schemeClr val="dk1"/>
              </a:solidFill>
              <a:effectLst/>
              <a:latin typeface="+mn-lt"/>
              <a:ea typeface="+mn-ea"/>
              <a:cs typeface="+mn-cs"/>
            </a:rPr>
            <a:t>Equipos en inventario</a:t>
          </a:r>
          <a:endParaRPr lang="es-419" sz="1100"/>
        </a:p>
      </xdr:txBody>
    </xdr:sp>
    <xdr:clientData/>
  </xdr:twoCellAnchor>
  <xdr:twoCellAnchor>
    <xdr:from>
      <xdr:col>3</xdr:col>
      <xdr:colOff>1036895</xdr:colOff>
      <xdr:row>54</xdr:row>
      <xdr:rowOff>898072</xdr:rowOff>
    </xdr:from>
    <xdr:to>
      <xdr:col>3</xdr:col>
      <xdr:colOff>3075245</xdr:colOff>
      <xdr:row>54</xdr:row>
      <xdr:rowOff>900793</xdr:rowOff>
    </xdr:to>
    <xdr:cxnSp macro="">
      <xdr:nvCxnSpPr>
        <xdr:cNvPr id="154" name="Conector recto 153">
          <a:extLst>
            <a:ext uri="{FF2B5EF4-FFF2-40B4-BE49-F238E27FC236}">
              <a16:creationId xmlns:a16="http://schemas.microsoft.com/office/drawing/2014/main" id="{61F065CF-D559-4D6D-BB88-C8EFF67386F9}"/>
            </a:ext>
          </a:extLst>
        </xdr:cNvPr>
        <xdr:cNvCxnSpPr/>
      </xdr:nvCxnSpPr>
      <xdr:spPr>
        <a:xfrm flipV="1">
          <a:off x="9269216" y="67709143"/>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729333</xdr:colOff>
      <xdr:row>54</xdr:row>
      <xdr:rowOff>593270</xdr:rowOff>
    </xdr:from>
    <xdr:to>
      <xdr:col>3</xdr:col>
      <xdr:colOff>3404495</xdr:colOff>
      <xdr:row>54</xdr:row>
      <xdr:rowOff>1170242</xdr:rowOff>
    </xdr:to>
    <xdr:sp macro="" textlink="">
      <xdr:nvSpPr>
        <xdr:cNvPr id="155" name="Corchetes 154">
          <a:extLst>
            <a:ext uri="{FF2B5EF4-FFF2-40B4-BE49-F238E27FC236}">
              <a16:creationId xmlns:a16="http://schemas.microsoft.com/office/drawing/2014/main" id="{86E4748A-6413-400F-B98E-3AB4D6589495}"/>
            </a:ext>
          </a:extLst>
        </xdr:cNvPr>
        <xdr:cNvSpPr/>
      </xdr:nvSpPr>
      <xdr:spPr>
        <a:xfrm>
          <a:off x="8961654" y="67404341"/>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57149</xdr:colOff>
      <xdr:row>55</xdr:row>
      <xdr:rowOff>70756</xdr:rowOff>
    </xdr:from>
    <xdr:to>
      <xdr:col>3</xdr:col>
      <xdr:colOff>3894363</xdr:colOff>
      <xdr:row>55</xdr:row>
      <xdr:rowOff>1254606</xdr:rowOff>
    </xdr:to>
    <xdr:sp macro="" textlink="">
      <xdr:nvSpPr>
        <xdr:cNvPr id="156" name="CuadroTexto 155">
          <a:extLst>
            <a:ext uri="{FF2B5EF4-FFF2-40B4-BE49-F238E27FC236}">
              <a16:creationId xmlns:a16="http://schemas.microsoft.com/office/drawing/2014/main" id="{DD4E3D36-5D2B-4A2D-B321-566A71BBFD34}"/>
            </a:ext>
          </a:extLst>
        </xdr:cNvPr>
        <xdr:cNvSpPr txBox="1"/>
      </xdr:nvSpPr>
      <xdr:spPr>
        <a:xfrm>
          <a:off x="8289470" y="68215327"/>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Disponibilidad y Mantenimiento de Extintores (IDME)</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Extintores Mantenidos / recargados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DME</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a:t>
          </a:r>
          <a:r>
            <a:rPr lang="es-419" sz="1100" baseline="0">
              <a:solidFill>
                <a:schemeClr val="dk1"/>
              </a:solidFill>
              <a:effectLst/>
              <a:latin typeface="+mn-lt"/>
              <a:ea typeface="+mn-ea"/>
              <a:cs typeface="+mn-cs"/>
            </a:rPr>
            <a:t>Extintores en inventario</a:t>
          </a:r>
          <a:endParaRPr lang="es-419" sz="1100"/>
        </a:p>
      </xdr:txBody>
    </xdr:sp>
    <xdr:clientData/>
  </xdr:twoCellAnchor>
  <xdr:twoCellAnchor>
    <xdr:from>
      <xdr:col>3</xdr:col>
      <xdr:colOff>1026009</xdr:colOff>
      <xdr:row>55</xdr:row>
      <xdr:rowOff>887186</xdr:rowOff>
    </xdr:from>
    <xdr:to>
      <xdr:col>3</xdr:col>
      <xdr:colOff>3064359</xdr:colOff>
      <xdr:row>55</xdr:row>
      <xdr:rowOff>889907</xdr:rowOff>
    </xdr:to>
    <xdr:cxnSp macro="">
      <xdr:nvCxnSpPr>
        <xdr:cNvPr id="157" name="Conector recto 156">
          <a:extLst>
            <a:ext uri="{FF2B5EF4-FFF2-40B4-BE49-F238E27FC236}">
              <a16:creationId xmlns:a16="http://schemas.microsoft.com/office/drawing/2014/main" id="{37B6D907-EE20-460C-B21A-796F1C3FE646}"/>
            </a:ext>
          </a:extLst>
        </xdr:cNvPr>
        <xdr:cNvCxnSpPr/>
      </xdr:nvCxnSpPr>
      <xdr:spPr>
        <a:xfrm flipV="1">
          <a:off x="9258330" y="69031757"/>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718447</xdr:colOff>
      <xdr:row>55</xdr:row>
      <xdr:rowOff>582384</xdr:rowOff>
    </xdr:from>
    <xdr:to>
      <xdr:col>3</xdr:col>
      <xdr:colOff>3393609</xdr:colOff>
      <xdr:row>55</xdr:row>
      <xdr:rowOff>1159356</xdr:rowOff>
    </xdr:to>
    <xdr:sp macro="" textlink="">
      <xdr:nvSpPr>
        <xdr:cNvPr id="158" name="Corchetes 157">
          <a:extLst>
            <a:ext uri="{FF2B5EF4-FFF2-40B4-BE49-F238E27FC236}">
              <a16:creationId xmlns:a16="http://schemas.microsoft.com/office/drawing/2014/main" id="{23E2198E-5E10-4D5C-8198-517C016817B6}"/>
            </a:ext>
          </a:extLst>
        </xdr:cNvPr>
        <xdr:cNvSpPr/>
      </xdr:nvSpPr>
      <xdr:spPr>
        <a:xfrm>
          <a:off x="8950768" y="68726955"/>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73477</xdr:colOff>
      <xdr:row>56</xdr:row>
      <xdr:rowOff>100691</xdr:rowOff>
    </xdr:from>
    <xdr:to>
      <xdr:col>3</xdr:col>
      <xdr:colOff>3910691</xdr:colOff>
      <xdr:row>56</xdr:row>
      <xdr:rowOff>1284541</xdr:rowOff>
    </xdr:to>
    <xdr:sp macro="" textlink="">
      <xdr:nvSpPr>
        <xdr:cNvPr id="159" name="CuadroTexto 158">
          <a:extLst>
            <a:ext uri="{FF2B5EF4-FFF2-40B4-BE49-F238E27FC236}">
              <a16:creationId xmlns:a16="http://schemas.microsoft.com/office/drawing/2014/main" id="{4F9440F0-9538-4A92-9C1E-0F82B02B20BF}"/>
            </a:ext>
          </a:extLst>
        </xdr:cNvPr>
        <xdr:cNvSpPr txBox="1"/>
      </xdr:nvSpPr>
      <xdr:spPr>
        <a:xfrm>
          <a:off x="8305798" y="69578762"/>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Ejecución de Compras y Suministros SST (IECS)</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EPP e Insumos Adquiridos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ECS</a:t>
          </a:r>
          <a:r>
            <a:rPr lang="es-419" sz="1100" baseline="0">
              <a:solidFill>
                <a:schemeClr val="dk1"/>
              </a:solidFill>
              <a:effectLst/>
              <a:latin typeface="+mn-lt"/>
              <a:ea typeface="+mn-ea"/>
              <a:cs typeface="+mn-cs"/>
            </a:rPr>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a:t>
          </a:r>
          <a:r>
            <a:rPr lang="es-419" sz="1100" baseline="0">
              <a:solidFill>
                <a:schemeClr val="dk1"/>
              </a:solidFill>
              <a:effectLst/>
              <a:latin typeface="+mn-lt"/>
              <a:ea typeface="+mn-ea"/>
              <a:cs typeface="+mn-cs"/>
            </a:rPr>
            <a:t>EPP e Insumos programados 2026</a:t>
          </a:r>
          <a:endParaRPr lang="es-419" sz="1100"/>
        </a:p>
      </xdr:txBody>
    </xdr:sp>
    <xdr:clientData/>
  </xdr:twoCellAnchor>
  <xdr:twoCellAnchor>
    <xdr:from>
      <xdr:col>3</xdr:col>
      <xdr:colOff>1042337</xdr:colOff>
      <xdr:row>56</xdr:row>
      <xdr:rowOff>917121</xdr:rowOff>
    </xdr:from>
    <xdr:to>
      <xdr:col>3</xdr:col>
      <xdr:colOff>3080687</xdr:colOff>
      <xdr:row>56</xdr:row>
      <xdr:rowOff>919842</xdr:rowOff>
    </xdr:to>
    <xdr:cxnSp macro="">
      <xdr:nvCxnSpPr>
        <xdr:cNvPr id="160" name="Conector recto 159">
          <a:extLst>
            <a:ext uri="{FF2B5EF4-FFF2-40B4-BE49-F238E27FC236}">
              <a16:creationId xmlns:a16="http://schemas.microsoft.com/office/drawing/2014/main" id="{9879CA4B-56AF-4C80-B806-75F2E60F61D1}"/>
            </a:ext>
          </a:extLst>
        </xdr:cNvPr>
        <xdr:cNvCxnSpPr/>
      </xdr:nvCxnSpPr>
      <xdr:spPr>
        <a:xfrm flipV="1">
          <a:off x="9274658" y="70395192"/>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734775</xdr:colOff>
      <xdr:row>56</xdr:row>
      <xdr:rowOff>612319</xdr:rowOff>
    </xdr:from>
    <xdr:to>
      <xdr:col>3</xdr:col>
      <xdr:colOff>3409937</xdr:colOff>
      <xdr:row>56</xdr:row>
      <xdr:rowOff>1189291</xdr:rowOff>
    </xdr:to>
    <xdr:sp macro="" textlink="">
      <xdr:nvSpPr>
        <xdr:cNvPr id="161" name="Corchetes 160">
          <a:extLst>
            <a:ext uri="{FF2B5EF4-FFF2-40B4-BE49-F238E27FC236}">
              <a16:creationId xmlns:a16="http://schemas.microsoft.com/office/drawing/2014/main" id="{14C486E2-E9E2-42CC-A4F0-6CD08EEB720E}"/>
            </a:ext>
          </a:extLst>
        </xdr:cNvPr>
        <xdr:cNvSpPr/>
      </xdr:nvSpPr>
      <xdr:spPr>
        <a:xfrm>
          <a:off x="8967096" y="70090390"/>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62592</xdr:colOff>
      <xdr:row>57</xdr:row>
      <xdr:rowOff>76198</xdr:rowOff>
    </xdr:from>
    <xdr:to>
      <xdr:col>3</xdr:col>
      <xdr:colOff>3899806</xdr:colOff>
      <xdr:row>57</xdr:row>
      <xdr:rowOff>1260048</xdr:rowOff>
    </xdr:to>
    <xdr:sp macro="" textlink="">
      <xdr:nvSpPr>
        <xdr:cNvPr id="162" name="CuadroTexto 161">
          <a:extLst>
            <a:ext uri="{FF2B5EF4-FFF2-40B4-BE49-F238E27FC236}">
              <a16:creationId xmlns:a16="http://schemas.microsoft.com/office/drawing/2014/main" id="{FF1378E1-40F4-4591-95CD-EF6699B79C14}"/>
            </a:ext>
          </a:extLst>
        </xdr:cNvPr>
        <xdr:cNvSpPr txBox="1"/>
      </xdr:nvSpPr>
      <xdr:spPr>
        <a:xfrm>
          <a:off x="8294913" y="70887769"/>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Ejecución de Compras Detectores Humo (IECDH)</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Detectores de Humo Adquiridos</a:t>
          </a:r>
          <a:endParaRPr lang="es-419"/>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EDH</a:t>
          </a:r>
          <a:r>
            <a:rPr lang="es-419" sz="1100" baseline="0">
              <a:solidFill>
                <a:schemeClr val="dk1"/>
              </a:solidFill>
              <a:effectLst/>
              <a:latin typeface="+mn-lt"/>
              <a:ea typeface="+mn-ea"/>
              <a:cs typeface="+mn-cs"/>
            </a:rPr>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No. </a:t>
          </a:r>
          <a:r>
            <a:rPr lang="es-419" sz="1100" baseline="0">
              <a:solidFill>
                <a:schemeClr val="dk1"/>
              </a:solidFill>
              <a:effectLst/>
              <a:latin typeface="+mn-lt"/>
              <a:ea typeface="+mn-ea"/>
              <a:cs typeface="+mn-cs"/>
            </a:rPr>
            <a:t>Detectores de Humo a Adquirir 2026</a:t>
          </a:r>
          <a:endParaRPr lang="es-419" sz="1100"/>
        </a:p>
      </xdr:txBody>
    </xdr:sp>
    <xdr:clientData/>
  </xdr:twoCellAnchor>
  <xdr:twoCellAnchor>
    <xdr:from>
      <xdr:col>3</xdr:col>
      <xdr:colOff>1031452</xdr:colOff>
      <xdr:row>57</xdr:row>
      <xdr:rowOff>892628</xdr:rowOff>
    </xdr:from>
    <xdr:to>
      <xdr:col>3</xdr:col>
      <xdr:colOff>3069802</xdr:colOff>
      <xdr:row>57</xdr:row>
      <xdr:rowOff>895349</xdr:rowOff>
    </xdr:to>
    <xdr:cxnSp macro="">
      <xdr:nvCxnSpPr>
        <xdr:cNvPr id="163" name="Conector recto 162">
          <a:extLst>
            <a:ext uri="{FF2B5EF4-FFF2-40B4-BE49-F238E27FC236}">
              <a16:creationId xmlns:a16="http://schemas.microsoft.com/office/drawing/2014/main" id="{2C369F24-FA25-418B-9DA6-BECB640C1281}"/>
            </a:ext>
          </a:extLst>
        </xdr:cNvPr>
        <xdr:cNvCxnSpPr/>
      </xdr:nvCxnSpPr>
      <xdr:spPr>
        <a:xfrm flipV="1">
          <a:off x="9263773" y="71704199"/>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723890</xdr:colOff>
      <xdr:row>57</xdr:row>
      <xdr:rowOff>587826</xdr:rowOff>
    </xdr:from>
    <xdr:to>
      <xdr:col>3</xdr:col>
      <xdr:colOff>3399052</xdr:colOff>
      <xdr:row>57</xdr:row>
      <xdr:rowOff>1164798</xdr:rowOff>
    </xdr:to>
    <xdr:sp macro="" textlink="">
      <xdr:nvSpPr>
        <xdr:cNvPr id="164" name="Corchetes 163">
          <a:extLst>
            <a:ext uri="{FF2B5EF4-FFF2-40B4-BE49-F238E27FC236}">
              <a16:creationId xmlns:a16="http://schemas.microsoft.com/office/drawing/2014/main" id="{666AE5AC-52F9-4EA4-A1E8-103F7DB5D661}"/>
            </a:ext>
          </a:extLst>
        </xdr:cNvPr>
        <xdr:cNvSpPr/>
      </xdr:nvSpPr>
      <xdr:spPr>
        <a:xfrm>
          <a:off x="8956211" y="71399397"/>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65313</xdr:colOff>
      <xdr:row>58</xdr:row>
      <xdr:rowOff>78919</xdr:rowOff>
    </xdr:from>
    <xdr:to>
      <xdr:col>3</xdr:col>
      <xdr:colOff>3902527</xdr:colOff>
      <xdr:row>58</xdr:row>
      <xdr:rowOff>1262769</xdr:rowOff>
    </xdr:to>
    <xdr:sp macro="" textlink="">
      <xdr:nvSpPr>
        <xdr:cNvPr id="165" name="CuadroTexto 164">
          <a:extLst>
            <a:ext uri="{FF2B5EF4-FFF2-40B4-BE49-F238E27FC236}">
              <a16:creationId xmlns:a16="http://schemas.microsoft.com/office/drawing/2014/main" id="{AC0908F9-A4D4-49BA-9209-5853AEBD34CF}"/>
            </a:ext>
          </a:extLst>
        </xdr:cNvPr>
        <xdr:cNvSpPr txBox="1"/>
      </xdr:nvSpPr>
      <xdr:spPr>
        <a:xfrm>
          <a:off x="8297634" y="72223990"/>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Cierre de Acciones Correctivas y Preventivas (ICAC)</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Planes de Acción Ejecutados y cerrados                                                       </a:t>
          </a:r>
          <a:r>
            <a:rPr lang="es-419" sz="1100"/>
            <a:t>            I</a:t>
          </a:r>
          <a:r>
            <a:rPr lang="es-419" sz="1100">
              <a:solidFill>
                <a:schemeClr val="dk1"/>
              </a:solidFill>
              <a:effectLst/>
              <a:latin typeface="+mn-lt"/>
              <a:ea typeface="+mn-ea"/>
              <a:cs typeface="+mn-cs"/>
            </a:rPr>
            <a:t>CAC</a:t>
          </a:r>
          <a:r>
            <a:rPr lang="es-419" sz="1100" baseline="0">
              <a:solidFill>
                <a:schemeClr val="dk1"/>
              </a:solidFill>
              <a:effectLst/>
              <a:latin typeface="+mn-lt"/>
              <a:ea typeface="+mn-ea"/>
              <a:cs typeface="+mn-cs"/>
            </a:rPr>
            <a:t> </a:t>
          </a:r>
          <a:r>
            <a:rPr lang="es-419" sz="1100"/>
            <a:t>=                                                                                   </a:t>
          </a:r>
          <a:r>
            <a:rPr lang="es-419" sz="1100" baseline="0"/>
            <a:t>         </a:t>
          </a:r>
          <a:r>
            <a:rPr lang="es-419" sz="1100"/>
            <a:t> </a:t>
          </a:r>
          <a:r>
            <a:rPr lang="es-419" sz="1100" baseline="0"/>
            <a:t>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No. </a:t>
          </a:r>
          <a:r>
            <a:rPr lang="es-419" sz="1100" baseline="0">
              <a:solidFill>
                <a:schemeClr val="dk1"/>
              </a:solidFill>
              <a:effectLst/>
              <a:latin typeface="+mn-lt"/>
              <a:ea typeface="+mn-ea"/>
              <a:cs typeface="+mn-cs"/>
            </a:rPr>
            <a:t>planes de acción generados </a:t>
          </a:r>
          <a:endParaRPr lang="es-419" sz="1100"/>
        </a:p>
      </xdr:txBody>
    </xdr:sp>
    <xdr:clientData/>
  </xdr:twoCellAnchor>
  <xdr:twoCellAnchor>
    <xdr:from>
      <xdr:col>3</xdr:col>
      <xdr:colOff>1034173</xdr:colOff>
      <xdr:row>58</xdr:row>
      <xdr:rowOff>895349</xdr:rowOff>
    </xdr:from>
    <xdr:to>
      <xdr:col>3</xdr:col>
      <xdr:colOff>3072523</xdr:colOff>
      <xdr:row>58</xdr:row>
      <xdr:rowOff>898070</xdr:rowOff>
    </xdr:to>
    <xdr:cxnSp macro="">
      <xdr:nvCxnSpPr>
        <xdr:cNvPr id="166" name="Conector recto 165">
          <a:extLst>
            <a:ext uri="{FF2B5EF4-FFF2-40B4-BE49-F238E27FC236}">
              <a16:creationId xmlns:a16="http://schemas.microsoft.com/office/drawing/2014/main" id="{3665E4EF-58B5-4448-982D-238101F4FC87}"/>
            </a:ext>
          </a:extLst>
        </xdr:cNvPr>
        <xdr:cNvCxnSpPr/>
      </xdr:nvCxnSpPr>
      <xdr:spPr>
        <a:xfrm flipV="1">
          <a:off x="9266494" y="73040420"/>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726611</xdr:colOff>
      <xdr:row>58</xdr:row>
      <xdr:rowOff>590547</xdr:rowOff>
    </xdr:from>
    <xdr:to>
      <xdr:col>3</xdr:col>
      <xdr:colOff>3401773</xdr:colOff>
      <xdr:row>58</xdr:row>
      <xdr:rowOff>1167519</xdr:rowOff>
    </xdr:to>
    <xdr:sp macro="" textlink="">
      <xdr:nvSpPr>
        <xdr:cNvPr id="167" name="Corchetes 166">
          <a:extLst>
            <a:ext uri="{FF2B5EF4-FFF2-40B4-BE49-F238E27FC236}">
              <a16:creationId xmlns:a16="http://schemas.microsoft.com/office/drawing/2014/main" id="{FFFA1985-7577-4BDD-8A52-7DC16C8D2522}"/>
            </a:ext>
          </a:extLst>
        </xdr:cNvPr>
        <xdr:cNvSpPr/>
      </xdr:nvSpPr>
      <xdr:spPr>
        <a:xfrm>
          <a:off x="8958932" y="72735618"/>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68036</xdr:colOff>
      <xdr:row>59</xdr:row>
      <xdr:rowOff>136068</xdr:rowOff>
    </xdr:from>
    <xdr:to>
      <xdr:col>3</xdr:col>
      <xdr:colOff>3905250</xdr:colOff>
      <xdr:row>59</xdr:row>
      <xdr:rowOff>1319918</xdr:rowOff>
    </xdr:to>
    <xdr:sp macro="" textlink="">
      <xdr:nvSpPr>
        <xdr:cNvPr id="168" name="CuadroTexto 167">
          <a:extLst>
            <a:ext uri="{FF2B5EF4-FFF2-40B4-BE49-F238E27FC236}">
              <a16:creationId xmlns:a16="http://schemas.microsoft.com/office/drawing/2014/main" id="{B89BA8C9-0090-45E0-AB3C-F14E84D80485}"/>
            </a:ext>
          </a:extLst>
        </xdr:cNvPr>
        <xdr:cNvSpPr txBox="1"/>
      </xdr:nvSpPr>
      <xdr:spPr>
        <a:xfrm>
          <a:off x="8300357" y="73614639"/>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Formalización Estratégica del SG-SST (IFE)</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Componentes del plan aprobados</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FE</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No. </a:t>
          </a:r>
          <a:r>
            <a:rPr lang="es-419" sz="1100" baseline="0">
              <a:solidFill>
                <a:schemeClr val="dk1"/>
              </a:solidFill>
              <a:effectLst/>
              <a:latin typeface="+mn-lt"/>
              <a:ea typeface="+mn-ea"/>
              <a:cs typeface="+mn-cs"/>
            </a:rPr>
            <a:t>Componentes del plan de trabajo</a:t>
          </a:r>
          <a:endParaRPr lang="es-419" sz="1100"/>
        </a:p>
      </xdr:txBody>
    </xdr:sp>
    <xdr:clientData/>
  </xdr:twoCellAnchor>
  <xdr:twoCellAnchor>
    <xdr:from>
      <xdr:col>3</xdr:col>
      <xdr:colOff>1036896</xdr:colOff>
      <xdr:row>59</xdr:row>
      <xdr:rowOff>952498</xdr:rowOff>
    </xdr:from>
    <xdr:to>
      <xdr:col>3</xdr:col>
      <xdr:colOff>3075246</xdr:colOff>
      <xdr:row>59</xdr:row>
      <xdr:rowOff>955219</xdr:rowOff>
    </xdr:to>
    <xdr:cxnSp macro="">
      <xdr:nvCxnSpPr>
        <xdr:cNvPr id="169" name="Conector recto 168">
          <a:extLst>
            <a:ext uri="{FF2B5EF4-FFF2-40B4-BE49-F238E27FC236}">
              <a16:creationId xmlns:a16="http://schemas.microsoft.com/office/drawing/2014/main" id="{453FE103-353F-405F-98F7-97BBA7EEBE53}"/>
            </a:ext>
          </a:extLst>
        </xdr:cNvPr>
        <xdr:cNvCxnSpPr/>
      </xdr:nvCxnSpPr>
      <xdr:spPr>
        <a:xfrm flipV="1">
          <a:off x="9269217" y="74431069"/>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729334</xdr:colOff>
      <xdr:row>59</xdr:row>
      <xdr:rowOff>647696</xdr:rowOff>
    </xdr:from>
    <xdr:to>
      <xdr:col>3</xdr:col>
      <xdr:colOff>3404496</xdr:colOff>
      <xdr:row>59</xdr:row>
      <xdr:rowOff>1224668</xdr:rowOff>
    </xdr:to>
    <xdr:sp macro="" textlink="">
      <xdr:nvSpPr>
        <xdr:cNvPr id="170" name="Corchetes 169">
          <a:extLst>
            <a:ext uri="{FF2B5EF4-FFF2-40B4-BE49-F238E27FC236}">
              <a16:creationId xmlns:a16="http://schemas.microsoft.com/office/drawing/2014/main" id="{AA2E2119-9001-4A1D-A00C-41AF6A7F7BC2}"/>
            </a:ext>
          </a:extLst>
        </xdr:cNvPr>
        <xdr:cNvSpPr/>
      </xdr:nvSpPr>
      <xdr:spPr>
        <a:xfrm>
          <a:off x="8961655" y="74126267"/>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70757</xdr:colOff>
      <xdr:row>60</xdr:row>
      <xdr:rowOff>84360</xdr:rowOff>
    </xdr:from>
    <xdr:to>
      <xdr:col>3</xdr:col>
      <xdr:colOff>3907971</xdr:colOff>
      <xdr:row>60</xdr:row>
      <xdr:rowOff>1268210</xdr:rowOff>
    </xdr:to>
    <xdr:sp macro="" textlink="">
      <xdr:nvSpPr>
        <xdr:cNvPr id="171" name="CuadroTexto 170">
          <a:extLst>
            <a:ext uri="{FF2B5EF4-FFF2-40B4-BE49-F238E27FC236}">
              <a16:creationId xmlns:a16="http://schemas.microsoft.com/office/drawing/2014/main" id="{31FA0D5C-DCE5-4EF5-BE8E-1FCF7BB4EBFB}"/>
            </a:ext>
          </a:extLst>
        </xdr:cNvPr>
        <xdr:cNvSpPr txBox="1"/>
      </xdr:nvSpPr>
      <xdr:spPr>
        <a:xfrm>
          <a:off x="8303078" y="75059717"/>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Ejecución del Cronograma PAT (IE-PAT)</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Actividades Ejecutadas a Satisfacción</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E-PAT</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No. </a:t>
          </a:r>
          <a:r>
            <a:rPr lang="es-419" sz="1100" baseline="0">
              <a:solidFill>
                <a:schemeClr val="dk1"/>
              </a:solidFill>
              <a:effectLst/>
              <a:latin typeface="+mn-lt"/>
              <a:ea typeface="+mn-ea"/>
              <a:cs typeface="+mn-cs"/>
            </a:rPr>
            <a:t>Actividades programadas en el PAT</a:t>
          </a:r>
          <a:endParaRPr lang="es-419" sz="1100"/>
        </a:p>
      </xdr:txBody>
    </xdr:sp>
    <xdr:clientData/>
  </xdr:twoCellAnchor>
  <xdr:twoCellAnchor>
    <xdr:from>
      <xdr:col>3</xdr:col>
      <xdr:colOff>1039617</xdr:colOff>
      <xdr:row>60</xdr:row>
      <xdr:rowOff>900790</xdr:rowOff>
    </xdr:from>
    <xdr:to>
      <xdr:col>3</xdr:col>
      <xdr:colOff>3077967</xdr:colOff>
      <xdr:row>60</xdr:row>
      <xdr:rowOff>903511</xdr:rowOff>
    </xdr:to>
    <xdr:cxnSp macro="">
      <xdr:nvCxnSpPr>
        <xdr:cNvPr id="172" name="Conector recto 171">
          <a:extLst>
            <a:ext uri="{FF2B5EF4-FFF2-40B4-BE49-F238E27FC236}">
              <a16:creationId xmlns:a16="http://schemas.microsoft.com/office/drawing/2014/main" id="{EF8D6878-37B1-44E2-808B-1472454C719E}"/>
            </a:ext>
          </a:extLst>
        </xdr:cNvPr>
        <xdr:cNvCxnSpPr/>
      </xdr:nvCxnSpPr>
      <xdr:spPr>
        <a:xfrm flipV="1">
          <a:off x="9271938" y="75876147"/>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732055</xdr:colOff>
      <xdr:row>60</xdr:row>
      <xdr:rowOff>595988</xdr:rowOff>
    </xdr:from>
    <xdr:to>
      <xdr:col>3</xdr:col>
      <xdr:colOff>3407217</xdr:colOff>
      <xdr:row>60</xdr:row>
      <xdr:rowOff>1172960</xdr:rowOff>
    </xdr:to>
    <xdr:sp macro="" textlink="">
      <xdr:nvSpPr>
        <xdr:cNvPr id="173" name="Corchetes 172">
          <a:extLst>
            <a:ext uri="{FF2B5EF4-FFF2-40B4-BE49-F238E27FC236}">
              <a16:creationId xmlns:a16="http://schemas.microsoft.com/office/drawing/2014/main" id="{8455A9EF-F49E-4BA4-A1AB-38A425EAE3CD}"/>
            </a:ext>
          </a:extLst>
        </xdr:cNvPr>
        <xdr:cNvSpPr/>
      </xdr:nvSpPr>
      <xdr:spPr>
        <a:xfrm>
          <a:off x="8964376" y="75571345"/>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59871</xdr:colOff>
      <xdr:row>61</xdr:row>
      <xdr:rowOff>87080</xdr:rowOff>
    </xdr:from>
    <xdr:to>
      <xdr:col>3</xdr:col>
      <xdr:colOff>3897085</xdr:colOff>
      <xdr:row>61</xdr:row>
      <xdr:rowOff>1270930</xdr:rowOff>
    </xdr:to>
    <xdr:sp macro="" textlink="">
      <xdr:nvSpPr>
        <xdr:cNvPr id="174" name="CuadroTexto 173">
          <a:extLst>
            <a:ext uri="{FF2B5EF4-FFF2-40B4-BE49-F238E27FC236}">
              <a16:creationId xmlns:a16="http://schemas.microsoft.com/office/drawing/2014/main" id="{A4A0A1BF-DDDE-4418-A450-694AF91F79D8}"/>
            </a:ext>
          </a:extLst>
        </xdr:cNvPr>
        <xdr:cNvSpPr txBox="1"/>
      </xdr:nvSpPr>
      <xdr:spPr>
        <a:xfrm>
          <a:off x="8292192" y="76395937"/>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Madurez de Estándares Mínimos (IMEM)</a:t>
          </a: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MEM</a:t>
          </a:r>
          <a:r>
            <a:rPr lang="es-419" sz="1100" baseline="0">
              <a:solidFill>
                <a:schemeClr val="dk1"/>
              </a:solidFill>
              <a:effectLst/>
              <a:latin typeface="+mn-lt"/>
              <a:ea typeface="+mn-ea"/>
              <a:cs typeface="+mn-cs"/>
            </a:rPr>
            <a:t> </a:t>
          </a:r>
          <a:r>
            <a:rPr lang="es-419" sz="1100"/>
            <a:t>=  </a:t>
          </a:r>
          <a:r>
            <a:rPr lang="es-419" sz="2400">
              <a:solidFill>
                <a:schemeClr val="dk1"/>
              </a:solidFill>
              <a:effectLst/>
              <a:latin typeface="+mn-lt"/>
              <a:ea typeface="+mn-ea"/>
              <a:cs typeface="+mn-cs"/>
            </a:rPr>
            <a:t>∑</a:t>
          </a:r>
          <a:r>
            <a:rPr lang="es-419" sz="1200" baseline="0">
              <a:solidFill>
                <a:schemeClr val="dk1"/>
              </a:solidFill>
              <a:effectLst/>
              <a:latin typeface="+mn-lt"/>
              <a:ea typeface="+mn-ea"/>
              <a:cs typeface="+mn-cs"/>
            </a:rPr>
            <a:t>Puntaje de ítems que cumplen con el estándar</a:t>
          </a:r>
          <a:endParaRPr lang="es-419" sz="1200" baseline="0">
            <a:effectLst/>
          </a:endParaRPr>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endParaRPr lang="es-419" sz="1100"/>
        </a:p>
      </xdr:txBody>
    </xdr:sp>
    <xdr:clientData/>
  </xdr:twoCellAnchor>
  <xdr:twoCellAnchor>
    <xdr:from>
      <xdr:col>3</xdr:col>
      <xdr:colOff>73479</xdr:colOff>
      <xdr:row>62</xdr:row>
      <xdr:rowOff>73474</xdr:rowOff>
    </xdr:from>
    <xdr:to>
      <xdr:col>3</xdr:col>
      <xdr:colOff>3910693</xdr:colOff>
      <xdr:row>62</xdr:row>
      <xdr:rowOff>1257324</xdr:rowOff>
    </xdr:to>
    <xdr:sp macro="" textlink="">
      <xdr:nvSpPr>
        <xdr:cNvPr id="177" name="CuadroTexto 176">
          <a:extLst>
            <a:ext uri="{FF2B5EF4-FFF2-40B4-BE49-F238E27FC236}">
              <a16:creationId xmlns:a16="http://schemas.microsoft.com/office/drawing/2014/main" id="{770C1CF5-26AC-4517-BE76-CACE83C80863}"/>
            </a:ext>
          </a:extLst>
        </xdr:cNvPr>
        <xdr:cNvSpPr txBox="1"/>
      </xdr:nvSpPr>
      <xdr:spPr>
        <a:xfrm>
          <a:off x="8305800" y="77715831"/>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Cumplimiento de Reporte Ministerial  (ICRM)</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Puntaje obtenido en el reporte oficial</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CRM</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Puntaje Establecida por la Alta Dirección</a:t>
          </a:r>
        </a:p>
      </xdr:txBody>
    </xdr:sp>
    <xdr:clientData/>
  </xdr:twoCellAnchor>
  <xdr:twoCellAnchor>
    <xdr:from>
      <xdr:col>3</xdr:col>
      <xdr:colOff>1042339</xdr:colOff>
      <xdr:row>62</xdr:row>
      <xdr:rowOff>889904</xdr:rowOff>
    </xdr:from>
    <xdr:to>
      <xdr:col>3</xdr:col>
      <xdr:colOff>3080689</xdr:colOff>
      <xdr:row>62</xdr:row>
      <xdr:rowOff>892625</xdr:rowOff>
    </xdr:to>
    <xdr:cxnSp macro="">
      <xdr:nvCxnSpPr>
        <xdr:cNvPr id="178" name="Conector recto 177">
          <a:extLst>
            <a:ext uri="{FF2B5EF4-FFF2-40B4-BE49-F238E27FC236}">
              <a16:creationId xmlns:a16="http://schemas.microsoft.com/office/drawing/2014/main" id="{87571388-9757-457F-BB58-4CF3403C9D43}"/>
            </a:ext>
          </a:extLst>
        </xdr:cNvPr>
        <xdr:cNvCxnSpPr/>
      </xdr:nvCxnSpPr>
      <xdr:spPr>
        <a:xfrm flipV="1">
          <a:off x="9274660" y="78532261"/>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734777</xdr:colOff>
      <xdr:row>62</xdr:row>
      <xdr:rowOff>585102</xdr:rowOff>
    </xdr:from>
    <xdr:to>
      <xdr:col>3</xdr:col>
      <xdr:colOff>3409939</xdr:colOff>
      <xdr:row>62</xdr:row>
      <xdr:rowOff>1162074</xdr:rowOff>
    </xdr:to>
    <xdr:sp macro="" textlink="">
      <xdr:nvSpPr>
        <xdr:cNvPr id="179" name="Corchetes 178">
          <a:extLst>
            <a:ext uri="{FF2B5EF4-FFF2-40B4-BE49-F238E27FC236}">
              <a16:creationId xmlns:a16="http://schemas.microsoft.com/office/drawing/2014/main" id="{5180A023-8FCD-4C2F-AA3C-5B11891CEE63}"/>
            </a:ext>
          </a:extLst>
        </xdr:cNvPr>
        <xdr:cNvSpPr/>
      </xdr:nvSpPr>
      <xdr:spPr>
        <a:xfrm>
          <a:off x="8967098" y="78227459"/>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62595</xdr:colOff>
      <xdr:row>63</xdr:row>
      <xdr:rowOff>76196</xdr:rowOff>
    </xdr:from>
    <xdr:to>
      <xdr:col>3</xdr:col>
      <xdr:colOff>3899809</xdr:colOff>
      <xdr:row>63</xdr:row>
      <xdr:rowOff>1260046</xdr:rowOff>
    </xdr:to>
    <xdr:sp macro="" textlink="">
      <xdr:nvSpPr>
        <xdr:cNvPr id="180" name="CuadroTexto 179">
          <a:extLst>
            <a:ext uri="{FF2B5EF4-FFF2-40B4-BE49-F238E27FC236}">
              <a16:creationId xmlns:a16="http://schemas.microsoft.com/office/drawing/2014/main" id="{888A4EC6-C96E-425F-9258-332B470FDAFE}"/>
            </a:ext>
          </a:extLst>
        </xdr:cNvPr>
        <xdr:cNvSpPr txBox="1"/>
      </xdr:nvSpPr>
      <xdr:spPr>
        <a:xfrm>
          <a:off x="8294916" y="79052053"/>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Reporte de Autogestión PESV (IRAP)</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Reportes Presentados a Satisfacción</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RAP</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No. Reportes Programados en el año</a:t>
          </a:r>
        </a:p>
      </xdr:txBody>
    </xdr:sp>
    <xdr:clientData/>
  </xdr:twoCellAnchor>
  <xdr:twoCellAnchor>
    <xdr:from>
      <xdr:col>3</xdr:col>
      <xdr:colOff>1031455</xdr:colOff>
      <xdr:row>63</xdr:row>
      <xdr:rowOff>892626</xdr:rowOff>
    </xdr:from>
    <xdr:to>
      <xdr:col>3</xdr:col>
      <xdr:colOff>3069805</xdr:colOff>
      <xdr:row>63</xdr:row>
      <xdr:rowOff>895347</xdr:rowOff>
    </xdr:to>
    <xdr:cxnSp macro="">
      <xdr:nvCxnSpPr>
        <xdr:cNvPr id="181" name="Conector recto 180">
          <a:extLst>
            <a:ext uri="{FF2B5EF4-FFF2-40B4-BE49-F238E27FC236}">
              <a16:creationId xmlns:a16="http://schemas.microsoft.com/office/drawing/2014/main" id="{62244CF3-E41A-4854-8D08-DC1A0EB6B805}"/>
            </a:ext>
          </a:extLst>
        </xdr:cNvPr>
        <xdr:cNvCxnSpPr/>
      </xdr:nvCxnSpPr>
      <xdr:spPr>
        <a:xfrm flipV="1">
          <a:off x="9263776" y="79868483"/>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723893</xdr:colOff>
      <xdr:row>63</xdr:row>
      <xdr:rowOff>587824</xdr:rowOff>
    </xdr:from>
    <xdr:to>
      <xdr:col>3</xdr:col>
      <xdr:colOff>3399055</xdr:colOff>
      <xdr:row>63</xdr:row>
      <xdr:rowOff>1164796</xdr:rowOff>
    </xdr:to>
    <xdr:sp macro="" textlink="">
      <xdr:nvSpPr>
        <xdr:cNvPr id="182" name="Corchetes 181">
          <a:extLst>
            <a:ext uri="{FF2B5EF4-FFF2-40B4-BE49-F238E27FC236}">
              <a16:creationId xmlns:a16="http://schemas.microsoft.com/office/drawing/2014/main" id="{A40173FC-BF2C-44FA-B6AB-EDC77B430A14}"/>
            </a:ext>
          </a:extLst>
        </xdr:cNvPr>
        <xdr:cNvSpPr/>
      </xdr:nvSpPr>
      <xdr:spPr>
        <a:xfrm>
          <a:off x="8956214" y="79563681"/>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65318</xdr:colOff>
      <xdr:row>64</xdr:row>
      <xdr:rowOff>78916</xdr:rowOff>
    </xdr:from>
    <xdr:to>
      <xdr:col>3</xdr:col>
      <xdr:colOff>3902532</xdr:colOff>
      <xdr:row>64</xdr:row>
      <xdr:rowOff>1262766</xdr:rowOff>
    </xdr:to>
    <xdr:sp macro="" textlink="">
      <xdr:nvSpPr>
        <xdr:cNvPr id="183" name="CuadroTexto 182">
          <a:extLst>
            <a:ext uri="{FF2B5EF4-FFF2-40B4-BE49-F238E27FC236}">
              <a16:creationId xmlns:a16="http://schemas.microsoft.com/office/drawing/2014/main" id="{B1B6DACF-26A9-4EC8-BFAE-D8D164F800C3}"/>
            </a:ext>
          </a:extLst>
        </xdr:cNvPr>
        <xdr:cNvSpPr txBox="1"/>
      </xdr:nvSpPr>
      <xdr:spPr>
        <a:xfrm>
          <a:off x="8297639" y="80388273"/>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Competencia Legal del COPASST (ICLC)</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Miembros Capacitados y evaluados</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CLC</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No. Miembros del Comité</a:t>
          </a:r>
        </a:p>
      </xdr:txBody>
    </xdr:sp>
    <xdr:clientData/>
  </xdr:twoCellAnchor>
  <xdr:twoCellAnchor>
    <xdr:from>
      <xdr:col>3</xdr:col>
      <xdr:colOff>1034178</xdr:colOff>
      <xdr:row>64</xdr:row>
      <xdr:rowOff>895346</xdr:rowOff>
    </xdr:from>
    <xdr:to>
      <xdr:col>3</xdr:col>
      <xdr:colOff>3072528</xdr:colOff>
      <xdr:row>64</xdr:row>
      <xdr:rowOff>898067</xdr:rowOff>
    </xdr:to>
    <xdr:cxnSp macro="">
      <xdr:nvCxnSpPr>
        <xdr:cNvPr id="184" name="Conector recto 183">
          <a:extLst>
            <a:ext uri="{FF2B5EF4-FFF2-40B4-BE49-F238E27FC236}">
              <a16:creationId xmlns:a16="http://schemas.microsoft.com/office/drawing/2014/main" id="{53E289E2-85CC-4310-B7FB-B536B55FB2A4}"/>
            </a:ext>
          </a:extLst>
        </xdr:cNvPr>
        <xdr:cNvCxnSpPr/>
      </xdr:nvCxnSpPr>
      <xdr:spPr>
        <a:xfrm flipV="1">
          <a:off x="9266499" y="81204703"/>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726616</xdr:colOff>
      <xdr:row>64</xdr:row>
      <xdr:rowOff>590544</xdr:rowOff>
    </xdr:from>
    <xdr:to>
      <xdr:col>3</xdr:col>
      <xdr:colOff>3401778</xdr:colOff>
      <xdr:row>64</xdr:row>
      <xdr:rowOff>1167516</xdr:rowOff>
    </xdr:to>
    <xdr:sp macro="" textlink="">
      <xdr:nvSpPr>
        <xdr:cNvPr id="185" name="Corchetes 184">
          <a:extLst>
            <a:ext uri="{FF2B5EF4-FFF2-40B4-BE49-F238E27FC236}">
              <a16:creationId xmlns:a16="http://schemas.microsoft.com/office/drawing/2014/main" id="{516323D3-10D5-49B0-AC43-31F3F046D885}"/>
            </a:ext>
          </a:extLst>
        </xdr:cNvPr>
        <xdr:cNvSpPr/>
      </xdr:nvSpPr>
      <xdr:spPr>
        <a:xfrm>
          <a:off x="8958937" y="80899901"/>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68040</xdr:colOff>
      <xdr:row>65</xdr:row>
      <xdr:rowOff>81637</xdr:rowOff>
    </xdr:from>
    <xdr:to>
      <xdr:col>3</xdr:col>
      <xdr:colOff>3905254</xdr:colOff>
      <xdr:row>65</xdr:row>
      <xdr:rowOff>1265487</xdr:rowOff>
    </xdr:to>
    <xdr:sp macro="" textlink="">
      <xdr:nvSpPr>
        <xdr:cNvPr id="186" name="CuadroTexto 185">
          <a:extLst>
            <a:ext uri="{FF2B5EF4-FFF2-40B4-BE49-F238E27FC236}">
              <a16:creationId xmlns:a16="http://schemas.microsoft.com/office/drawing/2014/main" id="{03124780-0835-4788-892D-D5B4D9B04499}"/>
            </a:ext>
          </a:extLst>
        </xdr:cNvPr>
        <xdr:cNvSpPr txBox="1"/>
      </xdr:nvSpPr>
      <xdr:spPr>
        <a:xfrm>
          <a:off x="8300361" y="81724494"/>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Fortalecimiento Jurídico y Técnico del CCL (IFTC)</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Miembros CCL Capacitados               </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FTC</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Total No. Miembros del Comité CCL</a:t>
          </a:r>
        </a:p>
      </xdr:txBody>
    </xdr:sp>
    <xdr:clientData/>
  </xdr:twoCellAnchor>
  <xdr:twoCellAnchor>
    <xdr:from>
      <xdr:col>3</xdr:col>
      <xdr:colOff>1036900</xdr:colOff>
      <xdr:row>65</xdr:row>
      <xdr:rowOff>898067</xdr:rowOff>
    </xdr:from>
    <xdr:to>
      <xdr:col>3</xdr:col>
      <xdr:colOff>3075250</xdr:colOff>
      <xdr:row>65</xdr:row>
      <xdr:rowOff>900788</xdr:rowOff>
    </xdr:to>
    <xdr:cxnSp macro="">
      <xdr:nvCxnSpPr>
        <xdr:cNvPr id="187" name="Conector recto 186">
          <a:extLst>
            <a:ext uri="{FF2B5EF4-FFF2-40B4-BE49-F238E27FC236}">
              <a16:creationId xmlns:a16="http://schemas.microsoft.com/office/drawing/2014/main" id="{69E09046-77EF-4575-AEC1-3BFC2890DAA1}"/>
            </a:ext>
          </a:extLst>
        </xdr:cNvPr>
        <xdr:cNvCxnSpPr/>
      </xdr:nvCxnSpPr>
      <xdr:spPr>
        <a:xfrm flipV="1">
          <a:off x="9269221" y="82540924"/>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729338</xdr:colOff>
      <xdr:row>65</xdr:row>
      <xdr:rowOff>593265</xdr:rowOff>
    </xdr:from>
    <xdr:to>
      <xdr:col>3</xdr:col>
      <xdr:colOff>3404500</xdr:colOff>
      <xdr:row>65</xdr:row>
      <xdr:rowOff>1170237</xdr:rowOff>
    </xdr:to>
    <xdr:sp macro="" textlink="">
      <xdr:nvSpPr>
        <xdr:cNvPr id="188" name="Corchetes 187">
          <a:extLst>
            <a:ext uri="{FF2B5EF4-FFF2-40B4-BE49-F238E27FC236}">
              <a16:creationId xmlns:a16="http://schemas.microsoft.com/office/drawing/2014/main" id="{9A33B99F-8222-4C5A-881A-B3D3A69A79B3}"/>
            </a:ext>
          </a:extLst>
        </xdr:cNvPr>
        <xdr:cNvSpPr/>
      </xdr:nvSpPr>
      <xdr:spPr>
        <a:xfrm>
          <a:off x="8961659" y="82236122"/>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70762</xdr:colOff>
      <xdr:row>66</xdr:row>
      <xdr:rowOff>97966</xdr:rowOff>
    </xdr:from>
    <xdr:to>
      <xdr:col>3</xdr:col>
      <xdr:colOff>3907976</xdr:colOff>
      <xdr:row>66</xdr:row>
      <xdr:rowOff>1281816</xdr:rowOff>
    </xdr:to>
    <xdr:sp macro="" textlink="">
      <xdr:nvSpPr>
        <xdr:cNvPr id="189" name="CuadroTexto 188">
          <a:extLst>
            <a:ext uri="{FF2B5EF4-FFF2-40B4-BE49-F238E27FC236}">
              <a16:creationId xmlns:a16="http://schemas.microsoft.com/office/drawing/2014/main" id="{CEC4D969-97AF-489B-9D2B-19E35F885DD5}"/>
            </a:ext>
          </a:extLst>
        </xdr:cNvPr>
        <xdr:cNvSpPr txBox="1"/>
      </xdr:nvSpPr>
      <xdr:spPr>
        <a:xfrm>
          <a:off x="8303083" y="83074323"/>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Competencia en Protección Radiológica (ICPR)</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Personal (POE) Capacitado </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FTC</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Personal expuesto a R.I</a:t>
          </a:r>
        </a:p>
      </xdr:txBody>
    </xdr:sp>
    <xdr:clientData/>
  </xdr:twoCellAnchor>
  <xdr:twoCellAnchor>
    <xdr:from>
      <xdr:col>3</xdr:col>
      <xdr:colOff>1039622</xdr:colOff>
      <xdr:row>66</xdr:row>
      <xdr:rowOff>914396</xdr:rowOff>
    </xdr:from>
    <xdr:to>
      <xdr:col>3</xdr:col>
      <xdr:colOff>3077972</xdr:colOff>
      <xdr:row>66</xdr:row>
      <xdr:rowOff>917117</xdr:rowOff>
    </xdr:to>
    <xdr:cxnSp macro="">
      <xdr:nvCxnSpPr>
        <xdr:cNvPr id="190" name="Conector recto 189">
          <a:extLst>
            <a:ext uri="{FF2B5EF4-FFF2-40B4-BE49-F238E27FC236}">
              <a16:creationId xmlns:a16="http://schemas.microsoft.com/office/drawing/2014/main" id="{1D1162D6-B30E-4866-8E6F-49DD66D6C31A}"/>
            </a:ext>
          </a:extLst>
        </xdr:cNvPr>
        <xdr:cNvCxnSpPr/>
      </xdr:nvCxnSpPr>
      <xdr:spPr>
        <a:xfrm flipV="1">
          <a:off x="9271943" y="83890753"/>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732060</xdr:colOff>
      <xdr:row>66</xdr:row>
      <xdr:rowOff>609594</xdr:rowOff>
    </xdr:from>
    <xdr:to>
      <xdr:col>3</xdr:col>
      <xdr:colOff>3407222</xdr:colOff>
      <xdr:row>66</xdr:row>
      <xdr:rowOff>1186566</xdr:rowOff>
    </xdr:to>
    <xdr:sp macro="" textlink="">
      <xdr:nvSpPr>
        <xdr:cNvPr id="191" name="Corchetes 190">
          <a:extLst>
            <a:ext uri="{FF2B5EF4-FFF2-40B4-BE49-F238E27FC236}">
              <a16:creationId xmlns:a16="http://schemas.microsoft.com/office/drawing/2014/main" id="{D4D90936-2037-4AFE-895F-DBC1450F66D9}"/>
            </a:ext>
          </a:extLst>
        </xdr:cNvPr>
        <xdr:cNvSpPr/>
      </xdr:nvSpPr>
      <xdr:spPr>
        <a:xfrm>
          <a:off x="8964381" y="83585951"/>
          <a:ext cx="2675162"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59876</xdr:colOff>
      <xdr:row>67</xdr:row>
      <xdr:rowOff>87080</xdr:rowOff>
    </xdr:from>
    <xdr:to>
      <xdr:col>3</xdr:col>
      <xdr:colOff>3897090</xdr:colOff>
      <xdr:row>67</xdr:row>
      <xdr:rowOff>1270930</xdr:rowOff>
    </xdr:to>
    <xdr:sp macro="" textlink="">
      <xdr:nvSpPr>
        <xdr:cNvPr id="192" name="CuadroTexto 191">
          <a:extLst>
            <a:ext uri="{FF2B5EF4-FFF2-40B4-BE49-F238E27FC236}">
              <a16:creationId xmlns:a16="http://schemas.microsoft.com/office/drawing/2014/main" id="{4F6FA170-5BDE-460A-BB2C-BF71AFB4A7E5}"/>
            </a:ext>
          </a:extLst>
        </xdr:cNvPr>
        <xdr:cNvSpPr txBox="1"/>
      </xdr:nvSpPr>
      <xdr:spPr>
        <a:xfrm>
          <a:off x="8292197" y="84396937"/>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Idoneidad de la Brigada de Emergencia (IIBE)</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Brigadistas con Certificado Aprobado COBB</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IBE</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Brigadistas Inscritos al curso</a:t>
          </a:r>
        </a:p>
      </xdr:txBody>
    </xdr:sp>
    <xdr:clientData/>
  </xdr:twoCellAnchor>
  <xdr:twoCellAnchor>
    <xdr:from>
      <xdr:col>3</xdr:col>
      <xdr:colOff>1028736</xdr:colOff>
      <xdr:row>67</xdr:row>
      <xdr:rowOff>903510</xdr:rowOff>
    </xdr:from>
    <xdr:to>
      <xdr:col>3</xdr:col>
      <xdr:colOff>3067086</xdr:colOff>
      <xdr:row>67</xdr:row>
      <xdr:rowOff>906231</xdr:rowOff>
    </xdr:to>
    <xdr:cxnSp macro="">
      <xdr:nvCxnSpPr>
        <xdr:cNvPr id="193" name="Conector recto 192">
          <a:extLst>
            <a:ext uri="{FF2B5EF4-FFF2-40B4-BE49-F238E27FC236}">
              <a16:creationId xmlns:a16="http://schemas.microsoft.com/office/drawing/2014/main" id="{A2E1B790-E0F3-4DB8-B3B1-B6C192EDB12E}"/>
            </a:ext>
          </a:extLst>
        </xdr:cNvPr>
        <xdr:cNvCxnSpPr/>
      </xdr:nvCxnSpPr>
      <xdr:spPr>
        <a:xfrm flipV="1">
          <a:off x="9261057" y="85213367"/>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653143</xdr:colOff>
      <xdr:row>67</xdr:row>
      <xdr:rowOff>598708</xdr:rowOff>
    </xdr:from>
    <xdr:to>
      <xdr:col>3</xdr:col>
      <xdr:colOff>3396336</xdr:colOff>
      <xdr:row>67</xdr:row>
      <xdr:rowOff>1175680</xdr:rowOff>
    </xdr:to>
    <xdr:sp macro="" textlink="">
      <xdr:nvSpPr>
        <xdr:cNvPr id="194" name="Corchetes 193">
          <a:extLst>
            <a:ext uri="{FF2B5EF4-FFF2-40B4-BE49-F238E27FC236}">
              <a16:creationId xmlns:a16="http://schemas.microsoft.com/office/drawing/2014/main" id="{2B0A24B2-2C4F-4C94-966F-08C2FD9061B3}"/>
            </a:ext>
          </a:extLst>
        </xdr:cNvPr>
        <xdr:cNvSpPr/>
      </xdr:nvSpPr>
      <xdr:spPr>
        <a:xfrm>
          <a:off x="8885464" y="84908565"/>
          <a:ext cx="2743193"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8168</xdr:colOff>
      <xdr:row>68</xdr:row>
      <xdr:rowOff>919837</xdr:rowOff>
    </xdr:from>
    <xdr:to>
      <xdr:col>3</xdr:col>
      <xdr:colOff>3845382</xdr:colOff>
      <xdr:row>68</xdr:row>
      <xdr:rowOff>2103687</xdr:rowOff>
    </xdr:to>
    <xdr:sp macro="" textlink="">
      <xdr:nvSpPr>
        <xdr:cNvPr id="195" name="CuadroTexto 194">
          <a:extLst>
            <a:ext uri="{FF2B5EF4-FFF2-40B4-BE49-F238E27FC236}">
              <a16:creationId xmlns:a16="http://schemas.microsoft.com/office/drawing/2014/main" id="{763B4F01-9AD9-4ADF-A676-8D7405CD10F0}"/>
            </a:ext>
          </a:extLst>
        </xdr:cNvPr>
        <xdr:cNvSpPr txBox="1"/>
      </xdr:nvSpPr>
      <xdr:spPr>
        <a:xfrm>
          <a:off x="8240489" y="86563194"/>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Eficacia de la Formación y Prevención (IEFP)</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Trabajadores que aprobaron la evaluación </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EFP</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Trabajadores Capacitados</a:t>
          </a:r>
        </a:p>
      </xdr:txBody>
    </xdr:sp>
    <xdr:clientData/>
  </xdr:twoCellAnchor>
  <xdr:twoCellAnchor>
    <xdr:from>
      <xdr:col>3</xdr:col>
      <xdr:colOff>977028</xdr:colOff>
      <xdr:row>68</xdr:row>
      <xdr:rowOff>1736267</xdr:rowOff>
    </xdr:from>
    <xdr:to>
      <xdr:col>3</xdr:col>
      <xdr:colOff>3015378</xdr:colOff>
      <xdr:row>68</xdr:row>
      <xdr:rowOff>1738988</xdr:rowOff>
    </xdr:to>
    <xdr:cxnSp macro="">
      <xdr:nvCxnSpPr>
        <xdr:cNvPr id="196" name="Conector recto 195">
          <a:extLst>
            <a:ext uri="{FF2B5EF4-FFF2-40B4-BE49-F238E27FC236}">
              <a16:creationId xmlns:a16="http://schemas.microsoft.com/office/drawing/2014/main" id="{7C8213FE-BB06-45D6-B19A-9A4509F77F17}"/>
            </a:ext>
          </a:extLst>
        </xdr:cNvPr>
        <xdr:cNvCxnSpPr/>
      </xdr:nvCxnSpPr>
      <xdr:spPr>
        <a:xfrm flipV="1">
          <a:off x="9209349" y="87379624"/>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601435</xdr:colOff>
      <xdr:row>68</xdr:row>
      <xdr:rowOff>1431465</xdr:rowOff>
    </xdr:from>
    <xdr:to>
      <xdr:col>3</xdr:col>
      <xdr:colOff>3344628</xdr:colOff>
      <xdr:row>68</xdr:row>
      <xdr:rowOff>2008437</xdr:rowOff>
    </xdr:to>
    <xdr:sp macro="" textlink="">
      <xdr:nvSpPr>
        <xdr:cNvPr id="197" name="Corchetes 196">
          <a:extLst>
            <a:ext uri="{FF2B5EF4-FFF2-40B4-BE49-F238E27FC236}">
              <a16:creationId xmlns:a16="http://schemas.microsoft.com/office/drawing/2014/main" id="{BE9D1B53-895A-4011-A2F5-629092747C53}"/>
            </a:ext>
          </a:extLst>
        </xdr:cNvPr>
        <xdr:cNvSpPr/>
      </xdr:nvSpPr>
      <xdr:spPr>
        <a:xfrm>
          <a:off x="8833756" y="87074822"/>
          <a:ext cx="2743193"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38104</xdr:colOff>
      <xdr:row>69</xdr:row>
      <xdr:rowOff>432699</xdr:rowOff>
    </xdr:from>
    <xdr:to>
      <xdr:col>3</xdr:col>
      <xdr:colOff>3875318</xdr:colOff>
      <xdr:row>69</xdr:row>
      <xdr:rowOff>2149929</xdr:rowOff>
    </xdr:to>
    <xdr:sp macro="" textlink="">
      <xdr:nvSpPr>
        <xdr:cNvPr id="198" name="CuadroTexto 197">
          <a:extLst>
            <a:ext uri="{FF2B5EF4-FFF2-40B4-BE49-F238E27FC236}">
              <a16:creationId xmlns:a16="http://schemas.microsoft.com/office/drawing/2014/main" id="{F3E794EB-0B25-4D20-80EB-213877094ACB}"/>
            </a:ext>
          </a:extLst>
        </xdr:cNvPr>
        <xdr:cNvSpPr txBox="1"/>
      </xdr:nvSpPr>
      <xdr:spPr>
        <a:xfrm>
          <a:off x="8270425" y="89232913"/>
          <a:ext cx="3837214" cy="171723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Aptitud Técnica para Tareas Críticas (IATC)</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Trabajadores con aprobación</a:t>
          </a:r>
        </a:p>
        <a:p>
          <a:pPr marL="0" marR="0" lvl="0" indent="0" defTabSz="914400" eaLnBrk="1" fontAlgn="auto" latinLnBrk="0" hangingPunct="1">
            <a:lnSpc>
              <a:spcPct val="100000"/>
            </a:lnSpc>
            <a:spcBef>
              <a:spcPts val="0"/>
            </a:spcBef>
            <a:spcAft>
              <a:spcPts val="0"/>
            </a:spcAft>
            <a:buClrTx/>
            <a:buSzTx/>
            <a:buFontTx/>
            <a:buNone/>
            <a:tabLst/>
            <a:defRPr/>
          </a:pPr>
          <a:r>
            <a:rPr lang="es-419" sz="1100" baseline="0">
              <a:solidFill>
                <a:schemeClr val="dk1"/>
              </a:solidFill>
              <a:effectLst/>
              <a:latin typeface="+mn-lt"/>
              <a:ea typeface="+mn-ea"/>
              <a:cs typeface="+mn-cs"/>
            </a:rPr>
            <a:t>                                                teórico-practico</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ATC</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Trabajadores autorizados</a:t>
          </a:r>
        </a:p>
        <a:p>
          <a:pPr marL="0" marR="0" lvl="0" indent="0" defTabSz="914400" eaLnBrk="1" fontAlgn="auto" latinLnBrk="0" hangingPunct="1">
            <a:lnSpc>
              <a:spcPct val="100000"/>
            </a:lnSpc>
            <a:spcBef>
              <a:spcPts val="0"/>
            </a:spcBef>
            <a:spcAft>
              <a:spcPts val="0"/>
            </a:spcAft>
            <a:buClrTx/>
            <a:buSzTx/>
            <a:buFontTx/>
            <a:buNone/>
            <a:tabLst/>
            <a:defRPr/>
          </a:pPr>
          <a:r>
            <a:rPr lang="es-419" sz="1100"/>
            <a:t>                                             para realizar TAR</a:t>
          </a:r>
        </a:p>
      </xdr:txBody>
    </xdr:sp>
    <xdr:clientData/>
  </xdr:twoCellAnchor>
  <xdr:twoCellAnchor>
    <xdr:from>
      <xdr:col>3</xdr:col>
      <xdr:colOff>1034178</xdr:colOff>
      <xdr:row>69</xdr:row>
      <xdr:rowOff>1412415</xdr:rowOff>
    </xdr:from>
    <xdr:to>
      <xdr:col>3</xdr:col>
      <xdr:colOff>3072528</xdr:colOff>
      <xdr:row>69</xdr:row>
      <xdr:rowOff>1415136</xdr:rowOff>
    </xdr:to>
    <xdr:cxnSp macro="">
      <xdr:nvCxnSpPr>
        <xdr:cNvPr id="199" name="Conector recto 198">
          <a:extLst>
            <a:ext uri="{FF2B5EF4-FFF2-40B4-BE49-F238E27FC236}">
              <a16:creationId xmlns:a16="http://schemas.microsoft.com/office/drawing/2014/main" id="{5E47AE1A-29EA-4B25-8492-676A46825BC5}"/>
            </a:ext>
          </a:extLst>
        </xdr:cNvPr>
        <xdr:cNvCxnSpPr/>
      </xdr:nvCxnSpPr>
      <xdr:spPr>
        <a:xfrm flipV="1">
          <a:off x="9266499" y="90212629"/>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658585</xdr:colOff>
      <xdr:row>69</xdr:row>
      <xdr:rowOff>911678</xdr:rowOff>
    </xdr:from>
    <xdr:to>
      <xdr:col>3</xdr:col>
      <xdr:colOff>3401778</xdr:colOff>
      <xdr:row>69</xdr:row>
      <xdr:rowOff>1945821</xdr:rowOff>
    </xdr:to>
    <xdr:sp macro="" textlink="">
      <xdr:nvSpPr>
        <xdr:cNvPr id="200" name="Corchetes 199">
          <a:extLst>
            <a:ext uri="{FF2B5EF4-FFF2-40B4-BE49-F238E27FC236}">
              <a16:creationId xmlns:a16="http://schemas.microsoft.com/office/drawing/2014/main" id="{89027937-A612-4713-BF7A-5430F768D306}"/>
            </a:ext>
          </a:extLst>
        </xdr:cNvPr>
        <xdr:cNvSpPr/>
      </xdr:nvSpPr>
      <xdr:spPr>
        <a:xfrm>
          <a:off x="8890906" y="89711892"/>
          <a:ext cx="2743193" cy="1034143"/>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65318</xdr:colOff>
      <xdr:row>70</xdr:row>
      <xdr:rowOff>78916</xdr:rowOff>
    </xdr:from>
    <xdr:to>
      <xdr:col>3</xdr:col>
      <xdr:colOff>3902532</xdr:colOff>
      <xdr:row>70</xdr:row>
      <xdr:rowOff>1262766</xdr:rowOff>
    </xdr:to>
    <xdr:sp macro="" textlink="">
      <xdr:nvSpPr>
        <xdr:cNvPr id="201" name="CuadroTexto 200">
          <a:extLst>
            <a:ext uri="{FF2B5EF4-FFF2-40B4-BE49-F238E27FC236}">
              <a16:creationId xmlns:a16="http://schemas.microsoft.com/office/drawing/2014/main" id="{EC12E780-A422-48D5-8ED2-7AE0EA086DB0}"/>
            </a:ext>
          </a:extLst>
        </xdr:cNvPr>
        <xdr:cNvSpPr txBox="1"/>
      </xdr:nvSpPr>
      <xdr:spPr>
        <a:xfrm>
          <a:off x="8297639" y="91342023"/>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Participación en el Diagnóstico de Movilidad (IPDM)</a:t>
          </a:r>
        </a:p>
        <a:p>
          <a:pPr algn="ct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Encuestas completas y validas</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PDM</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Trabajadores Corporación</a:t>
          </a:r>
        </a:p>
      </xdr:txBody>
    </xdr:sp>
    <xdr:clientData/>
  </xdr:twoCellAnchor>
  <xdr:twoCellAnchor>
    <xdr:from>
      <xdr:col>3</xdr:col>
      <xdr:colOff>1034178</xdr:colOff>
      <xdr:row>70</xdr:row>
      <xdr:rowOff>895346</xdr:rowOff>
    </xdr:from>
    <xdr:to>
      <xdr:col>3</xdr:col>
      <xdr:colOff>3072528</xdr:colOff>
      <xdr:row>70</xdr:row>
      <xdr:rowOff>898067</xdr:rowOff>
    </xdr:to>
    <xdr:cxnSp macro="">
      <xdr:nvCxnSpPr>
        <xdr:cNvPr id="202" name="Conector recto 201">
          <a:extLst>
            <a:ext uri="{FF2B5EF4-FFF2-40B4-BE49-F238E27FC236}">
              <a16:creationId xmlns:a16="http://schemas.microsoft.com/office/drawing/2014/main" id="{DEF8F36E-3024-4863-B130-9A714095CCA6}"/>
            </a:ext>
          </a:extLst>
        </xdr:cNvPr>
        <xdr:cNvCxnSpPr/>
      </xdr:nvCxnSpPr>
      <xdr:spPr>
        <a:xfrm flipV="1">
          <a:off x="9266499" y="92158453"/>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658585</xdr:colOff>
      <xdr:row>70</xdr:row>
      <xdr:rowOff>590544</xdr:rowOff>
    </xdr:from>
    <xdr:to>
      <xdr:col>3</xdr:col>
      <xdr:colOff>3401778</xdr:colOff>
      <xdr:row>70</xdr:row>
      <xdr:rowOff>1167516</xdr:rowOff>
    </xdr:to>
    <xdr:sp macro="" textlink="">
      <xdr:nvSpPr>
        <xdr:cNvPr id="203" name="Corchetes 202">
          <a:extLst>
            <a:ext uri="{FF2B5EF4-FFF2-40B4-BE49-F238E27FC236}">
              <a16:creationId xmlns:a16="http://schemas.microsoft.com/office/drawing/2014/main" id="{6E218F7D-AC1D-423F-85EF-1D997FC62721}"/>
            </a:ext>
          </a:extLst>
        </xdr:cNvPr>
        <xdr:cNvSpPr/>
      </xdr:nvSpPr>
      <xdr:spPr>
        <a:xfrm>
          <a:off x="8890906" y="91853651"/>
          <a:ext cx="2743193"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twoCellAnchor>
    <xdr:from>
      <xdr:col>3</xdr:col>
      <xdr:colOff>68039</xdr:colOff>
      <xdr:row>71</xdr:row>
      <xdr:rowOff>68030</xdr:rowOff>
    </xdr:from>
    <xdr:to>
      <xdr:col>3</xdr:col>
      <xdr:colOff>3905253</xdr:colOff>
      <xdr:row>71</xdr:row>
      <xdr:rowOff>1251880</xdr:rowOff>
    </xdr:to>
    <xdr:sp macro="" textlink="">
      <xdr:nvSpPr>
        <xdr:cNvPr id="204" name="CuadroTexto 203">
          <a:extLst>
            <a:ext uri="{FF2B5EF4-FFF2-40B4-BE49-F238E27FC236}">
              <a16:creationId xmlns:a16="http://schemas.microsoft.com/office/drawing/2014/main" id="{1693AC22-9A7E-4EE5-AB22-784E16DA8404}"/>
            </a:ext>
          </a:extLst>
        </xdr:cNvPr>
        <xdr:cNvSpPr txBox="1"/>
      </xdr:nvSpPr>
      <xdr:spPr>
        <a:xfrm>
          <a:off x="8300360" y="92664637"/>
          <a:ext cx="3837214" cy="1183850"/>
        </a:xfrm>
        <a:prstGeom prst="rect">
          <a:avLst/>
        </a:prstGeom>
        <a:solidFill>
          <a:schemeClr val="lt1"/>
        </a:solidFill>
        <a:ln w="9525" cmpd="sng">
          <a:solidFill>
            <a:schemeClr val="bg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419"/>
            <a:t>Índice de Conformidad en Seguridad Humana y Contra Incendios (ICSI)</a:t>
          </a:r>
          <a:endParaRPr lang="es-419" sz="1100">
            <a:solidFill>
              <a:schemeClr val="dk1"/>
            </a:solidFill>
            <a:effectLst/>
            <a:latin typeface="+mn-lt"/>
            <a:ea typeface="+mn-ea"/>
            <a:cs typeface="+mn-cs"/>
          </a:endParaRPr>
        </a:p>
        <a:p>
          <a:pPr algn="ctr"/>
          <a:r>
            <a:rPr lang="es-419" sz="1100">
              <a:solidFill>
                <a:schemeClr val="dk1"/>
              </a:solidFill>
              <a:effectLst/>
              <a:latin typeface="+mn-lt"/>
              <a:ea typeface="+mn-ea"/>
              <a:cs typeface="+mn-cs"/>
            </a:rPr>
            <a:t>                       </a:t>
          </a:r>
        </a:p>
        <a:p>
          <a:pPr marL="0" marR="0" lvl="0" indent="0" defTabSz="914400" eaLnBrk="1" fontAlgn="auto" latinLnBrk="0" hangingPunct="1">
            <a:lnSpc>
              <a:spcPct val="100000"/>
            </a:lnSpc>
            <a:spcBef>
              <a:spcPts val="0"/>
            </a:spcBef>
            <a:spcAft>
              <a:spcPts val="0"/>
            </a:spcAft>
            <a:buClrTx/>
            <a:buSzTx/>
            <a:buFontTx/>
            <a:buNone/>
            <a:tabLst/>
            <a:defRPr/>
          </a:pPr>
          <a:r>
            <a:rPr lang="es-419" sz="1100">
              <a:solidFill>
                <a:schemeClr val="dk1"/>
              </a:solidFill>
              <a:effectLst/>
              <a:latin typeface="+mn-lt"/>
              <a:ea typeface="+mn-ea"/>
              <a:cs typeface="+mn-cs"/>
            </a:rPr>
            <a:t>              </a:t>
          </a:r>
          <a:r>
            <a:rPr lang="es-419" sz="1100" baseline="0">
              <a:solidFill>
                <a:schemeClr val="dk1"/>
              </a:solidFill>
              <a:effectLst/>
              <a:latin typeface="+mn-lt"/>
              <a:ea typeface="+mn-ea"/>
              <a:cs typeface="+mn-cs"/>
            </a:rPr>
            <a:t>       No. Sedes con Concepto Favorable Vigente</a:t>
          </a:r>
        </a:p>
        <a:p>
          <a:pPr marL="0" marR="0" lvl="0" indent="0" defTabSz="914400" eaLnBrk="1" fontAlgn="auto" latinLnBrk="0" hangingPunct="1">
            <a:lnSpc>
              <a:spcPct val="100000"/>
            </a:lnSpc>
            <a:spcBef>
              <a:spcPts val="0"/>
            </a:spcBef>
            <a:spcAft>
              <a:spcPts val="0"/>
            </a:spcAft>
            <a:buClrTx/>
            <a:buSzTx/>
            <a:buFontTx/>
            <a:buNone/>
            <a:tabLst/>
            <a:defRPr/>
          </a:pPr>
          <a:r>
            <a:rPr lang="es-419" sz="1100"/>
            <a:t>  I</a:t>
          </a:r>
          <a:r>
            <a:rPr lang="es-419" sz="1100">
              <a:solidFill>
                <a:schemeClr val="dk1"/>
              </a:solidFill>
              <a:effectLst/>
              <a:latin typeface="+mn-lt"/>
              <a:ea typeface="+mn-ea"/>
              <a:cs typeface="+mn-cs"/>
            </a:rPr>
            <a:t>CSI</a:t>
          </a:r>
          <a:r>
            <a:rPr lang="es-419" sz="1100" baseline="0">
              <a:solidFill>
                <a:schemeClr val="dk1"/>
              </a:solidFill>
              <a:effectLst/>
              <a:latin typeface="+mn-lt"/>
              <a:ea typeface="+mn-ea"/>
              <a:cs typeface="+mn-cs"/>
            </a:rPr>
            <a:t>   </a:t>
          </a:r>
          <a:r>
            <a:rPr lang="es-419" sz="1100"/>
            <a:t>=                                                                                     </a:t>
          </a:r>
          <a:r>
            <a:rPr lang="es-419" sz="1100" baseline="0"/>
            <a:t>     X 100</a:t>
          </a:r>
          <a:endParaRPr lang="es-419" sz="1100"/>
        </a:p>
        <a:p>
          <a:pPr marL="0" marR="0" lvl="0" indent="0" defTabSz="914400" eaLnBrk="1" fontAlgn="auto" latinLnBrk="0" hangingPunct="1">
            <a:lnSpc>
              <a:spcPct val="100000"/>
            </a:lnSpc>
            <a:spcBef>
              <a:spcPts val="0"/>
            </a:spcBef>
            <a:spcAft>
              <a:spcPts val="0"/>
            </a:spcAft>
            <a:buClrTx/>
            <a:buSzTx/>
            <a:buFontTx/>
            <a:buNone/>
            <a:tabLst/>
            <a:defRPr/>
          </a:pPr>
          <a:r>
            <a:rPr lang="es-419" sz="1100"/>
            <a:t>                  </a:t>
          </a:r>
          <a:r>
            <a:rPr lang="es-419" sz="1100" baseline="0"/>
            <a:t>          </a:t>
          </a:r>
          <a:r>
            <a:rPr lang="es-419" sz="1100"/>
            <a:t>Total No. Sedes de la Corporación</a:t>
          </a:r>
        </a:p>
      </xdr:txBody>
    </xdr:sp>
    <xdr:clientData/>
  </xdr:twoCellAnchor>
  <xdr:twoCellAnchor>
    <xdr:from>
      <xdr:col>3</xdr:col>
      <xdr:colOff>1036899</xdr:colOff>
      <xdr:row>71</xdr:row>
      <xdr:rowOff>884460</xdr:rowOff>
    </xdr:from>
    <xdr:to>
      <xdr:col>3</xdr:col>
      <xdr:colOff>3075249</xdr:colOff>
      <xdr:row>71</xdr:row>
      <xdr:rowOff>887181</xdr:rowOff>
    </xdr:to>
    <xdr:cxnSp macro="">
      <xdr:nvCxnSpPr>
        <xdr:cNvPr id="205" name="Conector recto 204">
          <a:extLst>
            <a:ext uri="{FF2B5EF4-FFF2-40B4-BE49-F238E27FC236}">
              <a16:creationId xmlns:a16="http://schemas.microsoft.com/office/drawing/2014/main" id="{8F9FC8E0-5B42-4B24-B0E8-8A457E1A601C}"/>
            </a:ext>
          </a:extLst>
        </xdr:cNvPr>
        <xdr:cNvCxnSpPr/>
      </xdr:nvCxnSpPr>
      <xdr:spPr>
        <a:xfrm flipV="1">
          <a:off x="9269220" y="93481067"/>
          <a:ext cx="2038350" cy="2721"/>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661306</xdr:colOff>
      <xdr:row>71</xdr:row>
      <xdr:rowOff>579658</xdr:rowOff>
    </xdr:from>
    <xdr:to>
      <xdr:col>3</xdr:col>
      <xdr:colOff>3404499</xdr:colOff>
      <xdr:row>71</xdr:row>
      <xdr:rowOff>1156630</xdr:rowOff>
    </xdr:to>
    <xdr:sp macro="" textlink="">
      <xdr:nvSpPr>
        <xdr:cNvPr id="206" name="Corchetes 205">
          <a:extLst>
            <a:ext uri="{FF2B5EF4-FFF2-40B4-BE49-F238E27FC236}">
              <a16:creationId xmlns:a16="http://schemas.microsoft.com/office/drawing/2014/main" id="{1102A8FF-CF98-451F-BA72-05C3E2A018AC}"/>
            </a:ext>
          </a:extLst>
        </xdr:cNvPr>
        <xdr:cNvSpPr/>
      </xdr:nvSpPr>
      <xdr:spPr>
        <a:xfrm>
          <a:off x="8893627" y="93176265"/>
          <a:ext cx="2743193" cy="57697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lang="es-419" sz="1100"/>
        </a:p>
      </xdr:txBody>
    </xdr:sp>
    <xdr:clientData/>
  </xdr:twoCellAnchor>
</xdr:wsDr>
</file>

<file path=xl/persons/person.xml><?xml version="1.0" encoding="utf-8"?>
<personList xmlns="http://schemas.microsoft.com/office/spreadsheetml/2018/threadedcomments" xmlns:x="http://schemas.openxmlformats.org/spreadsheetml/2006/main">
  <person displayName="Alejandra Bernal Wesso" id="{AD85534E-4A9C-427F-8EB8-EE431AFE3250}" userId="S::A.Wesso@ciac.gov.co::2ada9916-39bc-4d02-9eeb-4378fc6cb701" providerId="AD"/>
  <person displayName="T1. Carlos Augusto Acosta Urrego" id="{39CD05CD-DACB-4B03-A2E0-6044B102F8A2}" userId="S::seguridadysalud@ciac.gov.co::3345aaf2-5cd7-401c-ba44-f89d752ad27c"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C9" dT="2025-12-10T22:46:04.50" personId="{AD85534E-4A9C-427F-8EB8-EE431AFE3250}" id="{6FE5C10E-3370-48E6-AC85-6218EEF200AC}">
    <text>El comité es un organo independiente y unicamente remite informes de gestión al representante legal, por lo cual no hay forma de que desde SST garanticen que el 100% de los casos sean atendidos puesto que esta es responsabilidad exclusiva del comité. Si quieren generar actividades que mejoren el clima laboral deben verificar lo que se cruce en el plan de bienestar como resultado de la evaluación de clima laboral</text>
  </threadedComment>
  <threadedComment ref="C9" dT="2025-12-22T19:47:27.90" personId="{39CD05CD-DACB-4B03-A2E0-6044B102F8A2}" id="{09567CD0-3A7D-45A7-A9BA-0B6393904425}" parentId="{6FE5C10E-3370-48E6-AC85-6218EEF200AC}">
    <text xml:space="preserve">Se modifica el objetivo y la meta, teniendo en cuenta que la actividad se enmarca en el seguimiento de la ejecución de las reuniones del COCOLA. </text>
  </threadedComment>
  <threadedComment ref="C12" dT="2025-12-10T22:49:33.86" personId="{AD85534E-4A9C-427F-8EB8-EE431AFE3250}" id="{77BDB3B7-87DC-4AA0-ACEB-30FD5DB29F66}">
    <text xml:space="preserve">Con esta actividad cumplen parcialmente el objetivo, porque garantizar la competnecias técnicas se debe enlazar con el plan de capacitación </text>
  </threadedComment>
  <threadedComment ref="C12" dT="2025-12-22T20:40:09.41" personId="{39CD05CD-DACB-4B03-A2E0-6044B102F8A2}" id="{CA695A21-254C-4C2B-B27C-485E2068E0A0}" parentId="{77BDB3B7-87DC-4AA0-ACEB-30FD5DB29F66}">
    <text xml:space="preserve">En atención a su observación se modifica el objetivo, suprimiendo las competencias técnicas, teniendo en cuenta que el espiritu de la actividad es que el personal que realiza trabajos de alto riesgo cuenten con el certificado de actitud medica. </text>
  </threadedComment>
  <threadedComment ref="C12" dT="2025-12-22T20:43:52.48" personId="{39CD05CD-DACB-4B03-A2E0-6044B102F8A2}" id="{AD4E4F2F-962C-4B94-A50A-EDC9C0D7BAAF}" parentId="{77BDB3B7-87DC-4AA0-ACEB-30FD5DB29F66}">
    <text xml:space="preserve">Ya que las competencias se obtienen luego de cumplir con el certificado medico, a través del CECSA </text>
  </threadedComment>
  <threadedComment ref="B13" dT="2025-12-10T22:50:24.35" personId="{AD85534E-4A9C-427F-8EB8-EE431AFE3250}" id="{F973DF80-7512-49E7-B631-C86ED2F952EC}">
    <text>Las actas son el registro de la actividad, en realidad el objetivo no debe estar asociado a las actas, el objetivo tiene que ver con el seguimiento de la alta dirección</text>
  </threadedComment>
  <threadedComment ref="B13" dT="2025-12-22T14:39:11.50" personId="{39CD05CD-DACB-4B03-A2E0-6044B102F8A2}" id="{C499BD81-BA57-4F6D-BFDD-5590FC9A3B39}" parentId="{F973DF80-7512-49E7-B631-C86ED2F952EC}">
    <text>Perfecto, se modifica de acuerdo a la observación.</text>
  </threadedComment>
  <threadedComment ref="B15" dT="2025-12-10T22:51:10.55" personId="{AD85534E-4A9C-427F-8EB8-EE431AFE3250}" id="{5B3A383B-AB83-4234-B602-66E48901CEA2}">
    <text>Si la actividad menciona contratistas , el objetivo debe mencionarlos porque el objetivo como está redactado es muy amplio, no es específico cuando la actividad si lo es</text>
  </threadedComment>
  <threadedComment ref="B15" dT="2025-12-22T14:42:58.58" personId="{39CD05CD-DACB-4B03-A2E0-6044B102F8A2}" id="{C10B2468-32D5-4B89-8138-8062FA86A388}" parentId="{5B3A383B-AB83-4234-B602-66E48901CEA2}">
    <text>Se modifica de acuerdo a la onservación</text>
  </threadedComment>
  <threadedComment ref="B16" dT="2025-12-10T22:52:17.47" personId="{AD85534E-4A9C-427F-8EB8-EE431AFE3250}" id="{E8429A86-D6C2-4AF1-B12B-F11578EE1A84}">
    <text>Contaminantes del aire unicamente? , s , la protección es para gases y vapores tóxicos  y material particulado en el caso de ciac</text>
  </threadedComment>
  <threadedComment ref="B16" dT="2025-12-22T14:52:31.02" personId="{39CD05CD-DACB-4B03-A2E0-6044B102F8A2}" id="{0C2F5E0E-81E4-4310-B274-4A5558C5F0A8}" parentId="{E8429A86-D6C2-4AF1-B12B-F11578EE1A84}">
    <text>Se modifica de acuerdo a la observación.</text>
  </threadedComment>
  <threadedComment ref="B19" dT="2025-12-10T22:53:29.19" personId="{AD85534E-4A9C-427F-8EB8-EE431AFE3250}" id="{4545B097-B0F8-4572-BAE1-FB008579E21F}">
    <text>El objetivo tiene 3 verbos , revisar exactamente lo que quieren lograr</text>
  </threadedComment>
  <threadedComment ref="B19" dT="2025-12-22T14:57:33.60" personId="{39CD05CD-DACB-4B03-A2E0-6044B102F8A2}" id="{ABCF3374-1832-4D5A-BEAD-40022A955E56}" parentId="{4545B097-B0F8-4572-BAE1-FB008579E21F}">
    <text>Se modifica de acuerdo a la observación</text>
  </threadedComment>
  <threadedComment ref="C19" dT="2025-12-10T22:54:00.93" personId="{AD85534E-4A9C-427F-8EB8-EE431AFE3250}" id="{483D2468-4C8C-405A-9129-A641F0889244}">
    <text xml:space="preserve">En esta meta no pueden dejarla por debajo del 100% es un tema de requisito legal, no hay tolerancia en la desviación </text>
  </threadedComment>
  <threadedComment ref="C19" dT="2025-12-22T21:42:12.54" personId="{39CD05CD-DACB-4B03-A2E0-6044B102F8A2}" id="{9A6D59F3-E217-40B8-AAB1-0F0A765BC52D}" parentId="{483D2468-4C8C-405A-9129-A641F0889244}">
    <text>Se acoge la observación, y se modifica la Meta.</text>
  </threadedComment>
  <threadedComment ref="C23" dT="2025-12-10T22:55:30.05" personId="{AD85534E-4A9C-427F-8EB8-EE431AFE3250}" id="{13821101-A256-4027-8D8D-833E4575B00E}">
    <text>La actividad debe centrarse en el cumplimiento de las actividades de capacitacion en relación con la cobertura del personal objetivo</text>
  </threadedComment>
  <threadedComment ref="C23" dT="2025-12-22T22:00:07.40" personId="{39CD05CD-DACB-4B03-A2E0-6044B102F8A2}" id="{29DF6075-8E5A-440F-8AC5-707DB6D8E87C}" parentId="{13821101-A256-4027-8D8D-833E4575B00E}">
    <text>Se amplia la descripción de la Meta y la Actividad, introduciendo la actividad del personal objeto, Trabajos de Alturas y Espacios Confinados.</text>
  </threadedComment>
  <threadedComment ref="C24" dT="2025-12-10T22:56:15.61" personId="{AD85534E-4A9C-427F-8EB8-EE431AFE3250}" id="{3BD16E9A-E9BC-4652-80A1-E1588EEE8317}">
    <text>Si el 85% del personal de brigada cumple con los requisitos legales esta bien, de lo contrario revisen muy bien la distrubución de las personas</text>
  </threadedComment>
  <threadedComment ref="C24" dT="2025-12-23T14:12:10.72" personId="{39CD05CD-DACB-4B03-A2E0-6044B102F8A2}" id="{ADF2D729-543B-4D1D-AFB6-FE7BC93E6113}" parentId="{3BD16E9A-E9BC-4652-80A1-E1588EEE8317}">
    <text xml:space="preserve">No es un tema legal, son competencias técnicas, operativas y actitudinales que le permitan actuar de forma segura, rápida y eficaz ante cualquier situación de emergencia, con ese porcentaje se puede dar respuesta a una emergencia.
</text>
  </threadedComment>
  <threadedComment ref="C24" dT="2025-12-23T14:18:06.59" personId="{39CD05CD-DACB-4B03-A2E0-6044B102F8A2}" id="{BC8E94EB-EFB3-4503-9A6F-3330780474C1}" parentId="{3BD16E9A-E9BC-4652-80A1-E1588EEE8317}">
    <text xml:space="preserve">Con ese porcentaje de competencias, por ejemplo, un brigadista de evacuación con conocimientos básicos en primeros auxilios y extinción inicial, puede apoyar en la gestión de una emergencia.
</text>
  </threadedComment>
  <threadedComment ref="B25" dT="2025-12-10T22:56:37.24" personId="{AD85534E-4A9C-427F-8EB8-EE431AFE3250}" id="{B2C0B005-BCB4-48F2-8CB4-50725A3F3D70}">
    <text xml:space="preserve">Sobra apartir del . </text>
  </threadedComment>
  <threadedComment ref="B25" dT="2025-12-22T15:12:58.99" personId="{39CD05CD-DACB-4B03-A2E0-6044B102F8A2}" id="{97537B69-896B-4E7B-BA54-BE2C5CA8DFFC}" parentId="{B2C0B005-BCB4-48F2-8CB4-50725A3F3D70}">
    <text>Se modifica de acuerdo a la observación</text>
  </threadedComment>
  <threadedComment ref="C25" dT="2025-12-10T22:57:47.38" personId="{AD85534E-4A9C-427F-8EB8-EE431AFE3250}" id="{EFCFE75F-01CD-44BE-957D-0CE8EAA75F45}">
    <text>El tema es muy sensibley riesgoso, la frecuencia de la actividad debe ser coherente con el estado actual y el riesgo que representa, como minimo se deberia realizar cada dos meses</text>
  </threadedComment>
  <threadedComment ref="C25" dT="2025-12-23T14:32:04.00" personId="{39CD05CD-DACB-4B03-A2E0-6044B102F8A2}" id="{A10FF122-BC41-4778-8918-7DA24109AD95}" parentId="{EFCFE75F-01CD-44BE-957D-0CE8EAA75F45}">
    <text>No se acoge la observación, teniendo en cuenta que no  existe una norma colombiana que establezca una frecuencia única y obligatoria específicamente para inspecciones de riesgos químicos. Sin embargo, las guías y lineamientos oficiales del SG‑SST sí indican criterios generales para definir la periodicidad de las inspecciones de seguridad, incluyendo las químicas, Las revisiones deben realizarse al menos una vez al año, o con mayor frecuencia si el nivel de riesgo lo exige.
La periodicidad debe definirse de acuerdo con:
Índice de accidentes o incidentes relacionados con químicos. 
Naturaleza de los productos químicos (toxicidad, inflamabilidad, reactividad). 
Cambios en procesos, almacenamiento o sustancias. 
Valoración del riesgo del área o actividad.
Por lo anterior mantenemos la frecuencia establecida.</text>
  </threadedComment>
  <threadedComment ref="C26" dT="2025-12-10T22:58:36.95" personId="{AD85534E-4A9C-427F-8EB8-EE431AFE3250}" id="{ED0E37B8-5879-4001-8217-8638A4FC6008}">
    <text>Las inspecciones debendarle cobertura a todas las áreas, es mejor que programen varias en el año y dividan las áreas en los meses del año, recordar lo enontrado en auditoria interna</text>
  </threadedComment>
  <threadedComment ref="C26" dT="2025-12-23T14:40:54.24" personId="{39CD05CD-DACB-4B03-A2E0-6044B102F8A2}" id="{EB00A4D9-7880-43A5-84CC-D1B46D92911C}" parentId="{ED0E37B8-5879-4001-8217-8638A4FC6008}">
    <text xml:space="preserve">Se acoge la observación parcialmente en cuanto a realizar inspecciones al 100% de las áreas de la a Corporación, con una frecuencia trimestral.
</text>
  </threadedComment>
  <threadedComment ref="C33" dT="2025-12-10T22:59:30.01" personId="{AD85534E-4A9C-427F-8EB8-EE431AFE3250}" id="{256C18C2-22BA-457A-B0ED-791CEBAAA09F}">
    <text>Acá no pueden ser el 95 % debe ser el 100%</text>
  </threadedComment>
  <threadedComment ref="C33" dT="2025-12-23T14:47:44.73" personId="{39CD05CD-DACB-4B03-A2E0-6044B102F8A2}" id="{2B35B03B-13D5-4A04-960A-904B55AA73A3}" parentId="{256C18C2-22BA-457A-B0ED-791CEBAAA09F}">
    <text>Se acoge la observación y se modifica la meta.</text>
  </threadedComment>
  <threadedComment ref="C42" dT="2025-12-10T23:00:17.54" personId="{AD85534E-4A9C-427F-8EB8-EE431AFE3250}" id="{3AAF6154-10A8-492B-A911-7BAE4FFDFD96}">
    <text>En cuanto tiempo como máximo?</text>
  </threadedComment>
  <threadedComment ref="C42" dT="2025-12-23T15:05:31.25" personId="{39CD05CD-DACB-4B03-A2E0-6044B102F8A2}" id="{E6FE0E72-579E-43AB-AA93-3ADD40D0054B}" parentId="{3AAF6154-10A8-492B-A911-7BAE4FFDFD96}">
    <text>Se acoge la observación y se modifica la meta.</text>
  </threadedComment>
  <threadedComment ref="C49" dT="2025-12-10T23:01:01.38" personId="{AD85534E-4A9C-427F-8EB8-EE431AFE3250}" id="{697B5E74-0B5B-41E8-977F-4CAFFF3FA2F9}">
    <text>Deben acotar este tema porque al 100 % de los proveedores es imposible que tengan alcance, esto se hace de acuerdo auna priorización, mencionarlo en la actividad</text>
  </threadedComment>
  <threadedComment ref="C49" dT="2025-12-23T15:33:25.30" personId="{39CD05CD-DACB-4B03-A2E0-6044B102F8A2}" id="{C43F8812-74AF-43B8-81D0-AFC0663ABE0E}" parentId="{697B5E74-0B5B-41E8-977F-4CAFFF3FA2F9}">
    <text>La auditoria es solo para el proveedor de servicios de cursos de alturas y espacios confinados, se modifica el objetivo y la meta.</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pageSetUpPr fitToPage="1"/>
  </sheetPr>
  <dimension ref="A1:AL83"/>
  <sheetViews>
    <sheetView showGridLines="0" tabSelected="1" zoomScale="70" zoomScaleNormal="70" zoomScaleSheetLayoutView="25" workbookViewId="0">
      <pane xSplit="1" ySplit="6" topLeftCell="B7" activePane="bottomRight" state="frozen"/>
      <selection pane="topRight" activeCell="B1" sqref="B1"/>
      <selection pane="bottomLeft" activeCell="A7" sqref="A7"/>
      <selection pane="bottomRight" activeCell="AL7" sqref="AL7"/>
    </sheetView>
  </sheetViews>
  <sheetFormatPr baseColWidth="10" defaultColWidth="11.42578125" defaultRowHeight="15" x14ac:dyDescent="0.25"/>
  <cols>
    <col min="1" max="1" width="11.42578125" style="1"/>
    <col min="2" max="2" width="61.5703125" style="4" customWidth="1"/>
    <col min="3" max="3" width="50.42578125" style="4" customWidth="1"/>
    <col min="4" max="4" width="59.42578125" style="4" customWidth="1"/>
    <col min="5" max="5" width="63.28515625" style="1" customWidth="1"/>
    <col min="6" max="6" width="59.42578125" style="1" customWidth="1"/>
    <col min="7" max="7" width="44.28515625" style="1" customWidth="1"/>
    <col min="8" max="8" width="25" style="2" customWidth="1"/>
    <col min="9" max="9" width="7" style="2" customWidth="1"/>
    <col min="10" max="27" width="6" style="2" customWidth="1"/>
    <col min="28" max="28" width="6.28515625" style="2" customWidth="1"/>
    <col min="29" max="32" width="6" style="2" customWidth="1"/>
    <col min="33" max="33" width="60.7109375" style="2" customWidth="1"/>
    <col min="34" max="35" width="8.7109375" style="2" customWidth="1"/>
    <col min="36" max="36" width="13.42578125" style="2" customWidth="1"/>
    <col min="37" max="37" width="26.5703125" style="2" bestFit="1" customWidth="1"/>
    <col min="38" max="38" width="35" style="1" customWidth="1"/>
    <col min="39" max="39" width="11.42578125" style="1"/>
    <col min="40" max="40" width="16.28515625" style="1" bestFit="1" customWidth="1"/>
    <col min="41" max="16384" width="11.42578125" style="1"/>
  </cols>
  <sheetData>
    <row r="1" spans="1:38" ht="20.100000000000001" customHeight="1" x14ac:dyDescent="0.25">
      <c r="A1" s="128"/>
      <c r="B1" s="129"/>
      <c r="C1" s="49"/>
      <c r="D1" s="49"/>
      <c r="E1" s="133" t="s">
        <v>0</v>
      </c>
      <c r="F1" s="134"/>
      <c r="G1" s="134"/>
      <c r="H1" s="134"/>
      <c r="I1" s="134"/>
      <c r="J1" s="134"/>
      <c r="K1" s="134"/>
      <c r="L1" s="134"/>
      <c r="M1" s="134"/>
      <c r="N1" s="134"/>
      <c r="O1" s="134"/>
      <c r="P1" s="134"/>
      <c r="Q1" s="134"/>
      <c r="R1" s="134"/>
      <c r="S1" s="134"/>
      <c r="T1" s="134"/>
      <c r="U1" s="134"/>
      <c r="V1" s="134"/>
      <c r="W1" s="134"/>
      <c r="X1" s="134"/>
      <c r="Y1" s="134"/>
      <c r="Z1" s="134"/>
      <c r="AA1" s="134"/>
      <c r="AB1" s="134"/>
      <c r="AC1" s="134"/>
      <c r="AD1" s="134"/>
      <c r="AE1" s="134"/>
      <c r="AF1" s="134"/>
      <c r="AG1" s="134"/>
      <c r="AH1" s="134"/>
      <c r="AI1" s="134"/>
      <c r="AJ1" s="135"/>
      <c r="AK1" s="144" t="s">
        <v>1</v>
      </c>
      <c r="AL1" s="145"/>
    </row>
    <row r="2" spans="1:38" ht="20.100000000000001" customHeight="1" x14ac:dyDescent="0.25">
      <c r="A2" s="130"/>
      <c r="B2" s="111"/>
      <c r="C2" s="2"/>
      <c r="D2" s="2"/>
      <c r="E2" s="136"/>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8"/>
      <c r="AK2" s="146" t="s">
        <v>2</v>
      </c>
      <c r="AL2" s="147"/>
    </row>
    <row r="3" spans="1:38" ht="20.100000000000001" customHeight="1" thickBot="1" x14ac:dyDescent="0.3">
      <c r="A3" s="131"/>
      <c r="B3" s="132"/>
      <c r="C3" s="50"/>
      <c r="D3" s="50"/>
      <c r="E3" s="139"/>
      <c r="F3" s="140"/>
      <c r="G3" s="140"/>
      <c r="H3" s="140"/>
      <c r="I3" s="140"/>
      <c r="J3" s="140"/>
      <c r="K3" s="140"/>
      <c r="L3" s="140"/>
      <c r="M3" s="140"/>
      <c r="N3" s="140"/>
      <c r="O3" s="140"/>
      <c r="P3" s="140"/>
      <c r="Q3" s="140"/>
      <c r="R3" s="140"/>
      <c r="S3" s="140"/>
      <c r="T3" s="140"/>
      <c r="U3" s="140"/>
      <c r="V3" s="140"/>
      <c r="W3" s="140"/>
      <c r="X3" s="140"/>
      <c r="Y3" s="140"/>
      <c r="Z3" s="140"/>
      <c r="AA3" s="140"/>
      <c r="AB3" s="140"/>
      <c r="AC3" s="140"/>
      <c r="AD3" s="140"/>
      <c r="AE3" s="140"/>
      <c r="AF3" s="140"/>
      <c r="AG3" s="140"/>
      <c r="AH3" s="140"/>
      <c r="AI3" s="140"/>
      <c r="AJ3" s="141"/>
      <c r="AK3" s="148" t="s">
        <v>460</v>
      </c>
      <c r="AL3" s="149"/>
    </row>
    <row r="4" spans="1:38" s="2" customFormat="1" ht="15.75" x14ac:dyDescent="0.25">
      <c r="A4" s="126" t="s">
        <v>3</v>
      </c>
      <c r="B4" s="112" t="s">
        <v>4</v>
      </c>
      <c r="C4" s="112" t="s">
        <v>5</v>
      </c>
      <c r="D4" s="112" t="s">
        <v>428</v>
      </c>
      <c r="E4" s="123" t="s">
        <v>6</v>
      </c>
      <c r="F4" s="123" t="s">
        <v>431</v>
      </c>
      <c r="G4" s="142" t="s">
        <v>7</v>
      </c>
      <c r="H4" s="115" t="s">
        <v>8</v>
      </c>
      <c r="I4" s="117" t="s">
        <v>9</v>
      </c>
      <c r="J4" s="117"/>
      <c r="K4" s="117"/>
      <c r="L4" s="117"/>
      <c r="M4" s="117"/>
      <c r="N4" s="117"/>
      <c r="O4" s="117" t="s">
        <v>10</v>
      </c>
      <c r="P4" s="117"/>
      <c r="Q4" s="117"/>
      <c r="R4" s="117"/>
      <c r="S4" s="117"/>
      <c r="T4" s="117"/>
      <c r="U4" s="117" t="s">
        <v>11</v>
      </c>
      <c r="V4" s="117"/>
      <c r="W4" s="117"/>
      <c r="X4" s="117"/>
      <c r="Y4" s="117"/>
      <c r="Z4" s="117"/>
      <c r="AA4" s="117" t="s">
        <v>12</v>
      </c>
      <c r="AB4" s="117"/>
      <c r="AC4" s="117"/>
      <c r="AD4" s="117"/>
      <c r="AE4" s="117"/>
      <c r="AF4" s="117"/>
      <c r="AG4" s="150" t="s">
        <v>13</v>
      </c>
      <c r="AH4" s="117" t="s">
        <v>14</v>
      </c>
      <c r="AI4" s="117"/>
      <c r="AJ4" s="117"/>
      <c r="AK4" s="117"/>
      <c r="AL4" s="119" t="s">
        <v>15</v>
      </c>
    </row>
    <row r="5" spans="1:38" s="2" customFormat="1" ht="30" customHeight="1" x14ac:dyDescent="0.25">
      <c r="A5" s="127"/>
      <c r="B5" s="113"/>
      <c r="C5" s="113"/>
      <c r="D5" s="113"/>
      <c r="E5" s="124"/>
      <c r="F5" s="124"/>
      <c r="G5" s="143"/>
      <c r="H5" s="116"/>
      <c r="I5" s="122">
        <v>45292</v>
      </c>
      <c r="J5" s="122"/>
      <c r="K5" s="122">
        <v>45323</v>
      </c>
      <c r="L5" s="122"/>
      <c r="M5" s="122">
        <v>45352</v>
      </c>
      <c r="N5" s="122"/>
      <c r="O5" s="122">
        <v>45383</v>
      </c>
      <c r="P5" s="122"/>
      <c r="Q5" s="122">
        <v>45413</v>
      </c>
      <c r="R5" s="122"/>
      <c r="S5" s="122">
        <v>45444</v>
      </c>
      <c r="T5" s="122"/>
      <c r="U5" s="122">
        <v>45474</v>
      </c>
      <c r="V5" s="122"/>
      <c r="W5" s="122">
        <v>45505</v>
      </c>
      <c r="X5" s="122"/>
      <c r="Y5" s="122">
        <v>45536</v>
      </c>
      <c r="Z5" s="122"/>
      <c r="AA5" s="122">
        <v>45566</v>
      </c>
      <c r="AB5" s="122"/>
      <c r="AC5" s="122">
        <v>45597</v>
      </c>
      <c r="AD5" s="122"/>
      <c r="AE5" s="122">
        <v>45627</v>
      </c>
      <c r="AF5" s="122"/>
      <c r="AG5" s="151"/>
      <c r="AH5" s="118"/>
      <c r="AI5" s="118"/>
      <c r="AJ5" s="118"/>
      <c r="AK5" s="118"/>
      <c r="AL5" s="120"/>
    </row>
    <row r="6" spans="1:38" s="2" customFormat="1" ht="39.950000000000003" customHeight="1" thickBot="1" x14ac:dyDescent="0.3">
      <c r="A6" s="127"/>
      <c r="B6" s="114"/>
      <c r="C6" s="114"/>
      <c r="D6" s="114"/>
      <c r="E6" s="125"/>
      <c r="F6" s="125"/>
      <c r="G6" s="143"/>
      <c r="H6" s="116"/>
      <c r="I6" s="33" t="s">
        <v>16</v>
      </c>
      <c r="J6" s="33" t="s">
        <v>17</v>
      </c>
      <c r="K6" s="33" t="s">
        <v>16</v>
      </c>
      <c r="L6" s="33" t="s">
        <v>17</v>
      </c>
      <c r="M6" s="33" t="s">
        <v>16</v>
      </c>
      <c r="N6" s="33" t="s">
        <v>17</v>
      </c>
      <c r="O6" s="33" t="s">
        <v>16</v>
      </c>
      <c r="P6" s="33" t="s">
        <v>17</v>
      </c>
      <c r="Q6" s="33" t="s">
        <v>16</v>
      </c>
      <c r="R6" s="33" t="s">
        <v>17</v>
      </c>
      <c r="S6" s="33" t="s">
        <v>16</v>
      </c>
      <c r="T6" s="33" t="s">
        <v>17</v>
      </c>
      <c r="U6" s="33" t="s">
        <v>16</v>
      </c>
      <c r="V6" s="33" t="s">
        <v>17</v>
      </c>
      <c r="W6" s="33" t="s">
        <v>16</v>
      </c>
      <c r="X6" s="33" t="s">
        <v>17</v>
      </c>
      <c r="Y6" s="33" t="s">
        <v>16</v>
      </c>
      <c r="Z6" s="33" t="s">
        <v>17</v>
      </c>
      <c r="AA6" s="33" t="s">
        <v>16</v>
      </c>
      <c r="AB6" s="33" t="s">
        <v>17</v>
      </c>
      <c r="AC6" s="33" t="s">
        <v>16</v>
      </c>
      <c r="AD6" s="33" t="s">
        <v>17</v>
      </c>
      <c r="AE6" s="33" t="s">
        <v>16</v>
      </c>
      <c r="AF6" s="33" t="s">
        <v>17</v>
      </c>
      <c r="AG6" s="151"/>
      <c r="AH6" s="33" t="s">
        <v>16</v>
      </c>
      <c r="AI6" s="33" t="s">
        <v>18</v>
      </c>
      <c r="AJ6" s="33" t="s">
        <v>17</v>
      </c>
      <c r="AK6" s="33" t="s">
        <v>19</v>
      </c>
      <c r="AL6" s="121"/>
    </row>
    <row r="7" spans="1:38" s="57" customFormat="1" ht="105" customHeight="1" thickBot="1" x14ac:dyDescent="0.3">
      <c r="A7" s="91">
        <v>1</v>
      </c>
      <c r="B7" s="68" t="s">
        <v>355</v>
      </c>
      <c r="C7" s="68" t="s">
        <v>412</v>
      </c>
      <c r="D7" s="68"/>
      <c r="E7" s="69" t="s">
        <v>20</v>
      </c>
      <c r="F7" s="69" t="s">
        <v>449</v>
      </c>
      <c r="G7" s="69" t="s">
        <v>21</v>
      </c>
      <c r="H7" s="73" t="s">
        <v>22</v>
      </c>
      <c r="I7" s="75" t="s">
        <v>16</v>
      </c>
      <c r="J7" s="76"/>
      <c r="K7" s="76" t="s">
        <v>16</v>
      </c>
      <c r="L7" s="76"/>
      <c r="M7" s="76" t="s">
        <v>16</v>
      </c>
      <c r="N7" s="76"/>
      <c r="O7" s="76" t="s">
        <v>16</v>
      </c>
      <c r="P7" s="76"/>
      <c r="Q7" s="76" t="s">
        <v>16</v>
      </c>
      <c r="R7" s="76"/>
      <c r="S7" s="76" t="s">
        <v>16</v>
      </c>
      <c r="T7" s="76"/>
      <c r="U7" s="76" t="s">
        <v>16</v>
      </c>
      <c r="V7" s="76"/>
      <c r="W7" s="76" t="s">
        <v>16</v>
      </c>
      <c r="X7" s="76"/>
      <c r="Y7" s="76" t="s">
        <v>16</v>
      </c>
      <c r="Z7" s="76"/>
      <c r="AA7" s="76" t="s">
        <v>16</v>
      </c>
      <c r="AB7" s="76"/>
      <c r="AC7" s="76" t="s">
        <v>16</v>
      </c>
      <c r="AD7" s="76"/>
      <c r="AE7" s="76" t="s">
        <v>16</v>
      </c>
      <c r="AF7" s="73"/>
      <c r="AG7" s="81" t="s">
        <v>23</v>
      </c>
      <c r="AH7" s="75">
        <f t="shared" ref="AH7:AH48" si="0">COUNTIF(I7:AF7,"P")</f>
        <v>12</v>
      </c>
      <c r="AI7" s="76">
        <f t="shared" ref="AI7:AI48" si="1">COUNTIF(I7:AF7,"C")</f>
        <v>0</v>
      </c>
      <c r="AJ7" s="76">
        <f t="shared" ref="AJ7:AJ48" si="2">COUNTIF(I7:AF7,"E")</f>
        <v>0</v>
      </c>
      <c r="AK7" s="83">
        <f t="shared" ref="AK7" si="3">AJ7/(AH7+AI7)</f>
        <v>0</v>
      </c>
      <c r="AL7" s="84"/>
    </row>
    <row r="8" spans="1:38" s="58" customFormat="1" ht="105" customHeight="1" x14ac:dyDescent="0.25">
      <c r="A8" s="92">
        <v>2</v>
      </c>
      <c r="B8" s="53" t="s">
        <v>356</v>
      </c>
      <c r="C8" s="53" t="s">
        <v>24</v>
      </c>
      <c r="D8" s="53"/>
      <c r="E8" s="21" t="s">
        <v>25</v>
      </c>
      <c r="F8" s="69" t="s">
        <v>449</v>
      </c>
      <c r="G8" s="21" t="s">
        <v>21</v>
      </c>
      <c r="H8" s="51" t="s">
        <v>26</v>
      </c>
      <c r="I8" s="54" t="s">
        <v>16</v>
      </c>
      <c r="J8" s="40"/>
      <c r="K8" s="40" t="s">
        <v>16</v>
      </c>
      <c r="L8" s="40"/>
      <c r="M8" s="40" t="s">
        <v>16</v>
      </c>
      <c r="N8" s="40"/>
      <c r="O8" s="40" t="s">
        <v>16</v>
      </c>
      <c r="P8" s="40"/>
      <c r="Q8" s="40" t="s">
        <v>16</v>
      </c>
      <c r="R8" s="40"/>
      <c r="S8" s="40" t="s">
        <v>16</v>
      </c>
      <c r="T8" s="40"/>
      <c r="U8" s="40" t="s">
        <v>16</v>
      </c>
      <c r="V8" s="40"/>
      <c r="W8" s="40" t="s">
        <v>16</v>
      </c>
      <c r="X8" s="40"/>
      <c r="Y8" s="40" t="s">
        <v>16</v>
      </c>
      <c r="Z8" s="40"/>
      <c r="AA8" s="40" t="s">
        <v>16</v>
      </c>
      <c r="AB8" s="40"/>
      <c r="AC8" s="40" t="s">
        <v>16</v>
      </c>
      <c r="AD8" s="40"/>
      <c r="AE8" s="40" t="s">
        <v>16</v>
      </c>
      <c r="AF8" s="51"/>
      <c r="AG8" s="62" t="s">
        <v>27</v>
      </c>
      <c r="AH8" s="54">
        <f t="shared" si="0"/>
        <v>12</v>
      </c>
      <c r="AI8" s="40">
        <f t="shared" si="1"/>
        <v>0</v>
      </c>
      <c r="AJ8" s="40">
        <f t="shared" si="2"/>
        <v>0</v>
      </c>
      <c r="AK8" s="55">
        <f t="shared" ref="AK8:AK30" si="4">AJ8/(AH8+AI8)</f>
        <v>0</v>
      </c>
      <c r="AL8" s="56"/>
    </row>
    <row r="9" spans="1:38" s="57" customFormat="1" ht="134.25" customHeight="1" x14ac:dyDescent="0.25">
      <c r="A9" s="92">
        <v>3</v>
      </c>
      <c r="B9" s="53" t="s">
        <v>413</v>
      </c>
      <c r="C9" s="53" t="s">
        <v>414</v>
      </c>
      <c r="D9" s="53"/>
      <c r="E9" s="21" t="s">
        <v>28</v>
      </c>
      <c r="F9" s="21" t="s">
        <v>459</v>
      </c>
      <c r="G9" s="21" t="s">
        <v>21</v>
      </c>
      <c r="H9" s="51" t="s">
        <v>29</v>
      </c>
      <c r="I9" s="54" t="s">
        <v>16</v>
      </c>
      <c r="J9" s="40"/>
      <c r="K9" s="40" t="s">
        <v>16</v>
      </c>
      <c r="L9" s="40"/>
      <c r="M9" s="40" t="s">
        <v>16</v>
      </c>
      <c r="N9" s="40"/>
      <c r="O9" s="40" t="s">
        <v>16</v>
      </c>
      <c r="P9" s="40"/>
      <c r="Q9" s="40" t="s">
        <v>16</v>
      </c>
      <c r="R9" s="40"/>
      <c r="S9" s="40" t="s">
        <v>16</v>
      </c>
      <c r="T9" s="40"/>
      <c r="U9" s="40" t="s">
        <v>16</v>
      </c>
      <c r="V9" s="40"/>
      <c r="W9" s="40" t="s">
        <v>16</v>
      </c>
      <c r="X9" s="40"/>
      <c r="Y9" s="40" t="s">
        <v>16</v>
      </c>
      <c r="Z9" s="40"/>
      <c r="AA9" s="40" t="s">
        <v>16</v>
      </c>
      <c r="AB9" s="40"/>
      <c r="AC9" s="40" t="s">
        <v>16</v>
      </c>
      <c r="AD9" s="40"/>
      <c r="AE9" s="40" t="s">
        <v>16</v>
      </c>
      <c r="AF9" s="51"/>
      <c r="AG9" s="62" t="s">
        <v>30</v>
      </c>
      <c r="AH9" s="54">
        <f t="shared" ref="AH9" si="5">COUNTIF(I9:AF9,"P")</f>
        <v>12</v>
      </c>
      <c r="AI9" s="40">
        <f t="shared" ref="AI9" si="6">COUNTIF(I9:AF9,"C")</f>
        <v>0</v>
      </c>
      <c r="AJ9" s="40">
        <f t="shared" ref="AJ9" si="7">COUNTIF(I9:AF9,"E")</f>
        <v>0</v>
      </c>
      <c r="AK9" s="55">
        <f>AJ9/(AH9+AI9)</f>
        <v>0</v>
      </c>
      <c r="AL9" s="56"/>
    </row>
    <row r="10" spans="1:38" s="58" customFormat="1" ht="105" customHeight="1" x14ac:dyDescent="0.25">
      <c r="A10" s="92">
        <v>4</v>
      </c>
      <c r="B10" s="53" t="s">
        <v>357</v>
      </c>
      <c r="C10" s="53" t="s">
        <v>31</v>
      </c>
      <c r="D10" s="53"/>
      <c r="E10" s="21" t="s">
        <v>32</v>
      </c>
      <c r="F10" s="21" t="s">
        <v>435</v>
      </c>
      <c r="G10" s="21" t="s">
        <v>21</v>
      </c>
      <c r="H10" s="51" t="s">
        <v>33</v>
      </c>
      <c r="I10" s="54" t="s">
        <v>16</v>
      </c>
      <c r="J10" s="40"/>
      <c r="K10" s="40" t="s">
        <v>16</v>
      </c>
      <c r="L10" s="40"/>
      <c r="M10" s="40" t="s">
        <v>16</v>
      </c>
      <c r="N10" s="40"/>
      <c r="O10" s="40" t="s">
        <v>16</v>
      </c>
      <c r="P10" s="40"/>
      <c r="Q10" s="40" t="s">
        <v>16</v>
      </c>
      <c r="R10" s="40"/>
      <c r="S10" s="40" t="s">
        <v>16</v>
      </c>
      <c r="T10" s="40"/>
      <c r="U10" s="40" t="s">
        <v>16</v>
      </c>
      <c r="V10" s="40"/>
      <c r="W10" s="40" t="s">
        <v>16</v>
      </c>
      <c r="X10" s="40"/>
      <c r="Y10" s="40" t="s">
        <v>16</v>
      </c>
      <c r="Z10" s="40"/>
      <c r="AA10" s="40" t="s">
        <v>16</v>
      </c>
      <c r="AB10" s="40"/>
      <c r="AC10" s="40" t="s">
        <v>16</v>
      </c>
      <c r="AD10" s="40"/>
      <c r="AE10" s="40" t="s">
        <v>16</v>
      </c>
      <c r="AF10" s="51"/>
      <c r="AG10" s="62" t="s">
        <v>34</v>
      </c>
      <c r="AH10" s="54">
        <f t="shared" si="0"/>
        <v>12</v>
      </c>
      <c r="AI10" s="40">
        <f t="shared" si="1"/>
        <v>0</v>
      </c>
      <c r="AJ10" s="40">
        <f t="shared" si="2"/>
        <v>0</v>
      </c>
      <c r="AK10" s="55">
        <f t="shared" si="4"/>
        <v>0</v>
      </c>
      <c r="AL10" s="56"/>
    </row>
    <row r="11" spans="1:38" s="58" customFormat="1" ht="105" customHeight="1" x14ac:dyDescent="0.25">
      <c r="A11" s="92">
        <v>5</v>
      </c>
      <c r="B11" s="53" t="s">
        <v>358</v>
      </c>
      <c r="C11" s="53" t="s">
        <v>35</v>
      </c>
      <c r="D11" s="53"/>
      <c r="E11" s="21" t="s">
        <v>415</v>
      </c>
      <c r="F11" s="21" t="s">
        <v>436</v>
      </c>
      <c r="G11" s="21" t="s">
        <v>21</v>
      </c>
      <c r="H11" s="51" t="s">
        <v>36</v>
      </c>
      <c r="I11" s="54" t="s">
        <v>16</v>
      </c>
      <c r="J11" s="40"/>
      <c r="K11" s="40" t="s">
        <v>16</v>
      </c>
      <c r="L11" s="40"/>
      <c r="M11" s="40" t="s">
        <v>16</v>
      </c>
      <c r="N11" s="40"/>
      <c r="O11" s="40" t="s">
        <v>16</v>
      </c>
      <c r="P11" s="40"/>
      <c r="Q11" s="40" t="s">
        <v>16</v>
      </c>
      <c r="R11" s="40"/>
      <c r="S11" s="40" t="s">
        <v>16</v>
      </c>
      <c r="T11" s="40"/>
      <c r="U11" s="40" t="s">
        <v>16</v>
      </c>
      <c r="V11" s="40"/>
      <c r="W11" s="40" t="s">
        <v>16</v>
      </c>
      <c r="X11" s="40"/>
      <c r="Y11" s="40" t="s">
        <v>16</v>
      </c>
      <c r="Z11" s="40"/>
      <c r="AA11" s="40" t="s">
        <v>16</v>
      </c>
      <c r="AB11" s="40"/>
      <c r="AC11" s="40" t="s">
        <v>16</v>
      </c>
      <c r="AD11" s="40"/>
      <c r="AE11" s="40" t="s">
        <v>16</v>
      </c>
      <c r="AF11" s="51"/>
      <c r="AG11" s="62" t="s">
        <v>37</v>
      </c>
      <c r="AH11" s="54">
        <f t="shared" si="0"/>
        <v>12</v>
      </c>
      <c r="AI11" s="40">
        <f t="shared" si="1"/>
        <v>0</v>
      </c>
      <c r="AJ11" s="40">
        <f t="shared" si="2"/>
        <v>0</v>
      </c>
      <c r="AK11" s="55">
        <f t="shared" si="4"/>
        <v>0</v>
      </c>
      <c r="AL11" s="59"/>
    </row>
    <row r="12" spans="1:38" s="58" customFormat="1" ht="105" customHeight="1" x14ac:dyDescent="0.25">
      <c r="A12" s="92">
        <v>6</v>
      </c>
      <c r="B12" s="53" t="s">
        <v>416</v>
      </c>
      <c r="C12" s="53" t="s">
        <v>38</v>
      </c>
      <c r="D12" s="53"/>
      <c r="E12" s="21" t="s">
        <v>417</v>
      </c>
      <c r="F12" s="21" t="s">
        <v>437</v>
      </c>
      <c r="G12" s="21" t="s">
        <v>21</v>
      </c>
      <c r="H12" s="51" t="s">
        <v>39</v>
      </c>
      <c r="I12" s="54" t="s">
        <v>16</v>
      </c>
      <c r="J12" s="40"/>
      <c r="K12" s="40" t="s">
        <v>16</v>
      </c>
      <c r="L12" s="40"/>
      <c r="M12" s="40" t="s">
        <v>16</v>
      </c>
      <c r="N12" s="40"/>
      <c r="O12" s="40" t="s">
        <v>16</v>
      </c>
      <c r="P12" s="40"/>
      <c r="Q12" s="40" t="s">
        <v>16</v>
      </c>
      <c r="R12" s="40"/>
      <c r="S12" s="40" t="s">
        <v>16</v>
      </c>
      <c r="T12" s="40"/>
      <c r="U12" s="40" t="s">
        <v>16</v>
      </c>
      <c r="V12" s="40"/>
      <c r="W12" s="40" t="s">
        <v>16</v>
      </c>
      <c r="X12" s="40"/>
      <c r="Y12" s="40" t="s">
        <v>16</v>
      </c>
      <c r="Z12" s="40"/>
      <c r="AA12" s="40" t="s">
        <v>16</v>
      </c>
      <c r="AB12" s="40"/>
      <c r="AC12" s="40" t="s">
        <v>16</v>
      </c>
      <c r="AD12" s="40"/>
      <c r="AE12" s="40" t="s">
        <v>16</v>
      </c>
      <c r="AF12" s="51"/>
      <c r="AG12" s="62" t="s">
        <v>34</v>
      </c>
      <c r="AH12" s="54">
        <f t="shared" si="0"/>
        <v>12</v>
      </c>
      <c r="AI12" s="40">
        <f t="shared" si="1"/>
        <v>0</v>
      </c>
      <c r="AJ12" s="40">
        <f t="shared" si="2"/>
        <v>0</v>
      </c>
      <c r="AK12" s="55">
        <f t="shared" si="4"/>
        <v>0</v>
      </c>
      <c r="AL12" s="56"/>
    </row>
    <row r="13" spans="1:38" s="58" customFormat="1" ht="105" customHeight="1" x14ac:dyDescent="0.25">
      <c r="A13" s="92">
        <v>7</v>
      </c>
      <c r="B13" s="53" t="s">
        <v>359</v>
      </c>
      <c r="C13" s="53" t="s">
        <v>418</v>
      </c>
      <c r="D13" s="53"/>
      <c r="E13" s="21" t="s">
        <v>40</v>
      </c>
      <c r="F13" s="21" t="s">
        <v>435</v>
      </c>
      <c r="G13" s="21" t="s">
        <v>21</v>
      </c>
      <c r="H13" s="51" t="s">
        <v>41</v>
      </c>
      <c r="I13" s="54" t="s">
        <v>16</v>
      </c>
      <c r="J13" s="40"/>
      <c r="K13" s="40" t="s">
        <v>16</v>
      </c>
      <c r="L13" s="40"/>
      <c r="M13" s="40" t="s">
        <v>16</v>
      </c>
      <c r="N13" s="40"/>
      <c r="O13" s="40" t="s">
        <v>16</v>
      </c>
      <c r="P13" s="40"/>
      <c r="Q13" s="40" t="s">
        <v>16</v>
      </c>
      <c r="R13" s="40"/>
      <c r="S13" s="40" t="s">
        <v>16</v>
      </c>
      <c r="T13" s="40"/>
      <c r="U13" s="40" t="s">
        <v>16</v>
      </c>
      <c r="V13" s="40"/>
      <c r="W13" s="40" t="s">
        <v>16</v>
      </c>
      <c r="X13" s="40"/>
      <c r="Y13" s="40" t="s">
        <v>16</v>
      </c>
      <c r="Z13" s="40"/>
      <c r="AA13" s="40" t="s">
        <v>16</v>
      </c>
      <c r="AB13" s="40"/>
      <c r="AC13" s="40" t="s">
        <v>16</v>
      </c>
      <c r="AD13" s="40"/>
      <c r="AE13" s="40" t="s">
        <v>16</v>
      </c>
      <c r="AF13" s="51"/>
      <c r="AG13" s="62" t="s">
        <v>27</v>
      </c>
      <c r="AH13" s="54">
        <f t="shared" si="0"/>
        <v>12</v>
      </c>
      <c r="AI13" s="40">
        <f t="shared" si="1"/>
        <v>0</v>
      </c>
      <c r="AJ13" s="40">
        <f t="shared" si="2"/>
        <v>0</v>
      </c>
      <c r="AK13" s="55">
        <f t="shared" si="4"/>
        <v>0</v>
      </c>
      <c r="AL13" s="56"/>
    </row>
    <row r="14" spans="1:38" s="58" customFormat="1" ht="105" customHeight="1" x14ac:dyDescent="0.25">
      <c r="A14" s="92">
        <v>8</v>
      </c>
      <c r="B14" s="53" t="s">
        <v>360</v>
      </c>
      <c r="C14" s="53" t="s">
        <v>42</v>
      </c>
      <c r="D14" s="53"/>
      <c r="E14" s="21" t="s">
        <v>43</v>
      </c>
      <c r="F14" s="21" t="s">
        <v>437</v>
      </c>
      <c r="G14" s="21" t="s">
        <v>21</v>
      </c>
      <c r="H14" s="51" t="s">
        <v>44</v>
      </c>
      <c r="I14" s="54" t="s">
        <v>16</v>
      </c>
      <c r="J14" s="40"/>
      <c r="K14" s="40" t="s">
        <v>16</v>
      </c>
      <c r="L14" s="40"/>
      <c r="M14" s="40" t="s">
        <v>16</v>
      </c>
      <c r="N14" s="40"/>
      <c r="O14" s="40" t="s">
        <v>16</v>
      </c>
      <c r="P14" s="40"/>
      <c r="Q14" s="40" t="s">
        <v>16</v>
      </c>
      <c r="R14" s="40"/>
      <c r="S14" s="40" t="s">
        <v>16</v>
      </c>
      <c r="T14" s="40"/>
      <c r="U14" s="40" t="s">
        <v>16</v>
      </c>
      <c r="V14" s="40"/>
      <c r="W14" s="40" t="s">
        <v>16</v>
      </c>
      <c r="X14" s="40"/>
      <c r="Y14" s="40" t="s">
        <v>16</v>
      </c>
      <c r="Z14" s="40"/>
      <c r="AA14" s="40" t="s">
        <v>16</v>
      </c>
      <c r="AB14" s="40"/>
      <c r="AC14" s="40" t="s">
        <v>16</v>
      </c>
      <c r="AD14" s="40"/>
      <c r="AE14" s="40" t="s">
        <v>16</v>
      </c>
      <c r="AF14" s="51"/>
      <c r="AG14" s="62" t="s">
        <v>45</v>
      </c>
      <c r="AH14" s="54">
        <f t="shared" si="0"/>
        <v>12</v>
      </c>
      <c r="AI14" s="40">
        <f t="shared" si="1"/>
        <v>0</v>
      </c>
      <c r="AJ14" s="40">
        <f t="shared" si="2"/>
        <v>0</v>
      </c>
      <c r="AK14" s="55">
        <f t="shared" ref="AK14" si="8">AJ14/(AH14+AI14)</f>
        <v>0</v>
      </c>
      <c r="AL14" s="56"/>
    </row>
    <row r="15" spans="1:38" s="58" customFormat="1" ht="105" customHeight="1" x14ac:dyDescent="0.25">
      <c r="A15" s="92">
        <v>9</v>
      </c>
      <c r="B15" s="53" t="s">
        <v>361</v>
      </c>
      <c r="C15" s="53" t="s">
        <v>429</v>
      </c>
      <c r="D15" s="53"/>
      <c r="E15" s="21" t="s">
        <v>46</v>
      </c>
      <c r="F15" s="21" t="s">
        <v>438</v>
      </c>
      <c r="G15" s="21" t="s">
        <v>21</v>
      </c>
      <c r="H15" s="51" t="s">
        <v>47</v>
      </c>
      <c r="I15" s="54" t="s">
        <v>16</v>
      </c>
      <c r="J15" s="40"/>
      <c r="K15" s="40" t="s">
        <v>16</v>
      </c>
      <c r="L15" s="40"/>
      <c r="M15" s="40" t="s">
        <v>16</v>
      </c>
      <c r="N15" s="40"/>
      <c r="O15" s="40" t="s">
        <v>16</v>
      </c>
      <c r="P15" s="40"/>
      <c r="Q15" s="40" t="s">
        <v>16</v>
      </c>
      <c r="R15" s="40"/>
      <c r="S15" s="40" t="s">
        <v>16</v>
      </c>
      <c r="T15" s="40"/>
      <c r="U15" s="40" t="s">
        <v>16</v>
      </c>
      <c r="V15" s="40"/>
      <c r="W15" s="40" t="s">
        <v>16</v>
      </c>
      <c r="X15" s="40"/>
      <c r="Y15" s="40" t="s">
        <v>16</v>
      </c>
      <c r="Z15" s="40"/>
      <c r="AA15" s="40" t="s">
        <v>16</v>
      </c>
      <c r="AB15" s="40"/>
      <c r="AC15" s="40" t="s">
        <v>16</v>
      </c>
      <c r="AD15" s="40"/>
      <c r="AE15" s="40" t="s">
        <v>16</v>
      </c>
      <c r="AF15" s="51"/>
      <c r="AG15" s="62" t="s">
        <v>48</v>
      </c>
      <c r="AH15" s="54">
        <f t="shared" si="0"/>
        <v>12</v>
      </c>
      <c r="AI15" s="40">
        <f t="shared" si="1"/>
        <v>0</v>
      </c>
      <c r="AJ15" s="40">
        <f t="shared" si="2"/>
        <v>0</v>
      </c>
      <c r="AK15" s="55">
        <f t="shared" si="4"/>
        <v>0</v>
      </c>
      <c r="AL15" s="56"/>
    </row>
    <row r="16" spans="1:38" s="58" customFormat="1" ht="105" customHeight="1" x14ac:dyDescent="0.25">
      <c r="A16" s="92">
        <v>10</v>
      </c>
      <c r="B16" s="53" t="s">
        <v>362</v>
      </c>
      <c r="C16" s="53" t="s">
        <v>49</v>
      </c>
      <c r="D16" s="53"/>
      <c r="E16" s="52" t="s">
        <v>50</v>
      </c>
      <c r="F16" s="52" t="s">
        <v>439</v>
      </c>
      <c r="G16" s="21" t="s">
        <v>21</v>
      </c>
      <c r="H16" s="51" t="s">
        <v>51</v>
      </c>
      <c r="I16" s="54" t="s">
        <v>16</v>
      </c>
      <c r="J16" s="40"/>
      <c r="K16" s="40" t="s">
        <v>16</v>
      </c>
      <c r="L16" s="40"/>
      <c r="M16" s="40" t="s">
        <v>16</v>
      </c>
      <c r="N16" s="40"/>
      <c r="O16" s="40" t="s">
        <v>16</v>
      </c>
      <c r="P16" s="40"/>
      <c r="Q16" s="40" t="s">
        <v>16</v>
      </c>
      <c r="R16" s="40"/>
      <c r="S16" s="40" t="s">
        <v>16</v>
      </c>
      <c r="T16" s="40"/>
      <c r="U16" s="40" t="s">
        <v>16</v>
      </c>
      <c r="V16" s="40"/>
      <c r="W16" s="40" t="s">
        <v>16</v>
      </c>
      <c r="X16" s="40"/>
      <c r="Y16" s="40" t="s">
        <v>16</v>
      </c>
      <c r="Z16" s="40"/>
      <c r="AA16" s="40" t="s">
        <v>16</v>
      </c>
      <c r="AB16" s="40"/>
      <c r="AC16" s="40" t="s">
        <v>16</v>
      </c>
      <c r="AD16" s="40"/>
      <c r="AE16" s="40" t="s">
        <v>16</v>
      </c>
      <c r="AF16" s="51"/>
      <c r="AG16" s="62" t="s">
        <v>52</v>
      </c>
      <c r="AH16" s="54">
        <f>COUNTIF(I16:AF16,"P")</f>
        <v>12</v>
      </c>
      <c r="AI16" s="40">
        <f>COUNTIF(I16:AF16,"C")</f>
        <v>0</v>
      </c>
      <c r="AJ16" s="40">
        <f>COUNTIF(I16:AF16,"E")</f>
        <v>0</v>
      </c>
      <c r="AK16" s="55">
        <f>AJ16/(AH16+AI16)</f>
        <v>0</v>
      </c>
      <c r="AL16" s="56"/>
    </row>
    <row r="17" spans="1:38" s="58" customFormat="1" ht="105" customHeight="1" x14ac:dyDescent="0.25">
      <c r="A17" s="92">
        <v>11</v>
      </c>
      <c r="B17" s="53" t="s">
        <v>363</v>
      </c>
      <c r="C17" s="53" t="s">
        <v>53</v>
      </c>
      <c r="D17" s="53"/>
      <c r="E17" s="52" t="s">
        <v>58</v>
      </c>
      <c r="F17" s="52" t="s">
        <v>440</v>
      </c>
      <c r="G17" s="21" t="s">
        <v>21</v>
      </c>
      <c r="H17" s="51" t="s">
        <v>55</v>
      </c>
      <c r="I17" s="54"/>
      <c r="J17" s="40"/>
      <c r="K17" s="40"/>
      <c r="L17" s="40"/>
      <c r="M17" s="40" t="s">
        <v>16</v>
      </c>
      <c r="N17" s="40"/>
      <c r="O17" s="40"/>
      <c r="P17" s="40"/>
      <c r="Q17" s="40"/>
      <c r="R17" s="40"/>
      <c r="S17" s="40" t="s">
        <v>16</v>
      </c>
      <c r="T17" s="40"/>
      <c r="U17" s="40"/>
      <c r="V17" s="40"/>
      <c r="W17" s="40"/>
      <c r="X17" s="40"/>
      <c r="Y17" s="40" t="s">
        <v>16</v>
      </c>
      <c r="Z17" s="40"/>
      <c r="AA17" s="40"/>
      <c r="AB17" s="40"/>
      <c r="AC17" s="40"/>
      <c r="AD17" s="40"/>
      <c r="AE17" s="40" t="s">
        <v>16</v>
      </c>
      <c r="AF17" s="51"/>
      <c r="AG17" s="62" t="s">
        <v>56</v>
      </c>
      <c r="AH17" s="54">
        <f t="shared" si="0"/>
        <v>4</v>
      </c>
      <c r="AI17" s="40">
        <f t="shared" si="1"/>
        <v>0</v>
      </c>
      <c r="AJ17" s="40">
        <f t="shared" si="2"/>
        <v>0</v>
      </c>
      <c r="AK17" s="55">
        <f t="shared" ref="AK17" si="9">AJ17/(AH17+AI17)</f>
        <v>0</v>
      </c>
      <c r="AL17" s="56"/>
    </row>
    <row r="18" spans="1:38" s="58" customFormat="1" ht="105" customHeight="1" x14ac:dyDescent="0.25">
      <c r="A18" s="92">
        <v>12</v>
      </c>
      <c r="B18" s="53" t="s">
        <v>364</v>
      </c>
      <c r="C18" s="53" t="s">
        <v>57</v>
      </c>
      <c r="D18" s="53"/>
      <c r="E18" s="52" t="s">
        <v>54</v>
      </c>
      <c r="F18" s="52" t="s">
        <v>440</v>
      </c>
      <c r="G18" s="21" t="s">
        <v>21</v>
      </c>
      <c r="H18" s="51" t="s">
        <v>55</v>
      </c>
      <c r="I18" s="77" t="s">
        <v>59</v>
      </c>
      <c r="J18" s="40"/>
      <c r="K18" s="40"/>
      <c r="L18" s="40"/>
      <c r="M18" s="40" t="s">
        <v>60</v>
      </c>
      <c r="N18" s="40"/>
      <c r="O18" s="40"/>
      <c r="P18" s="40"/>
      <c r="Q18" s="40"/>
      <c r="R18" s="40"/>
      <c r="S18" s="40" t="s">
        <v>60</v>
      </c>
      <c r="T18" s="40"/>
      <c r="U18" s="40"/>
      <c r="V18" s="40"/>
      <c r="W18" s="40"/>
      <c r="X18" s="40"/>
      <c r="Y18" s="40" t="s">
        <v>60</v>
      </c>
      <c r="Z18" s="40"/>
      <c r="AA18" s="40"/>
      <c r="AB18" s="40"/>
      <c r="AC18" s="40"/>
      <c r="AD18" s="40"/>
      <c r="AE18" s="40" t="s">
        <v>60</v>
      </c>
      <c r="AF18" s="51"/>
      <c r="AG18" s="62" t="s">
        <v>56</v>
      </c>
      <c r="AH18" s="54">
        <f t="shared" si="0"/>
        <v>4</v>
      </c>
      <c r="AI18" s="40">
        <f t="shared" si="1"/>
        <v>0</v>
      </c>
      <c r="AJ18" s="40">
        <f t="shared" si="2"/>
        <v>0</v>
      </c>
      <c r="AK18" s="55">
        <f t="shared" si="4"/>
        <v>0</v>
      </c>
      <c r="AL18" s="56"/>
    </row>
    <row r="19" spans="1:38" s="58" customFormat="1" ht="105" customHeight="1" x14ac:dyDescent="0.25">
      <c r="A19" s="92">
        <v>13</v>
      </c>
      <c r="B19" s="53" t="s">
        <v>420</v>
      </c>
      <c r="C19" s="53" t="s">
        <v>419</v>
      </c>
      <c r="D19" s="53"/>
      <c r="E19" s="21" t="s">
        <v>421</v>
      </c>
      <c r="F19" s="21" t="s">
        <v>441</v>
      </c>
      <c r="G19" s="21" t="s">
        <v>21</v>
      </c>
      <c r="H19" s="51" t="s">
        <v>61</v>
      </c>
      <c r="I19" s="54"/>
      <c r="J19" s="40"/>
      <c r="K19" s="40"/>
      <c r="L19" s="40"/>
      <c r="M19" s="40"/>
      <c r="N19" s="40"/>
      <c r="O19" s="40"/>
      <c r="P19" s="40"/>
      <c r="Q19" s="40" t="s">
        <v>60</v>
      </c>
      <c r="R19" s="40"/>
      <c r="S19" s="40"/>
      <c r="T19" s="40"/>
      <c r="U19" s="40"/>
      <c r="V19" s="40"/>
      <c r="W19" s="40" t="s">
        <v>60</v>
      </c>
      <c r="X19" s="40"/>
      <c r="Y19" s="40"/>
      <c r="Z19" s="40"/>
      <c r="AA19" s="40"/>
      <c r="AB19" s="40"/>
      <c r="AC19" s="40" t="s">
        <v>60</v>
      </c>
      <c r="AD19" s="40"/>
      <c r="AE19" s="40"/>
      <c r="AF19" s="51"/>
      <c r="AG19" s="62" t="s">
        <v>62</v>
      </c>
      <c r="AH19" s="54">
        <f>COUNTIF(I19:AF19,"P")</f>
        <v>3</v>
      </c>
      <c r="AI19" s="40">
        <f>COUNTIF(I19:AF19,"C")</f>
        <v>0</v>
      </c>
      <c r="AJ19" s="40">
        <f>COUNTIF(I19:AF19,"E")</f>
        <v>0</v>
      </c>
      <c r="AK19" s="55">
        <f>AJ19/(AH19+AI19)</f>
        <v>0</v>
      </c>
      <c r="AL19" s="56"/>
    </row>
    <row r="20" spans="1:38" s="58" customFormat="1" ht="105" customHeight="1" x14ac:dyDescent="0.25">
      <c r="A20" s="92">
        <v>14</v>
      </c>
      <c r="B20" s="53" t="s">
        <v>365</v>
      </c>
      <c r="C20" s="53" t="s">
        <v>63</v>
      </c>
      <c r="D20" s="53"/>
      <c r="E20" s="21" t="s">
        <v>64</v>
      </c>
      <c r="F20" s="21" t="s">
        <v>442</v>
      </c>
      <c r="G20" s="21" t="s">
        <v>21</v>
      </c>
      <c r="H20" s="51" t="s">
        <v>65</v>
      </c>
      <c r="I20" s="54" t="s">
        <v>60</v>
      </c>
      <c r="J20" s="40"/>
      <c r="K20" s="40" t="s">
        <v>16</v>
      </c>
      <c r="L20" s="40"/>
      <c r="M20" s="40"/>
      <c r="N20" s="40"/>
      <c r="O20" s="40"/>
      <c r="P20" s="40"/>
      <c r="Q20" s="40"/>
      <c r="R20" s="40"/>
      <c r="S20" s="40"/>
      <c r="T20" s="40"/>
      <c r="U20" s="40"/>
      <c r="V20" s="40"/>
      <c r="W20" s="40"/>
      <c r="X20" s="40"/>
      <c r="Y20" s="40"/>
      <c r="Z20" s="40"/>
      <c r="AA20" s="40"/>
      <c r="AB20" s="40"/>
      <c r="AC20" s="40" t="s">
        <v>16</v>
      </c>
      <c r="AD20" s="40"/>
      <c r="AE20" s="40" t="s">
        <v>16</v>
      </c>
      <c r="AF20" s="51"/>
      <c r="AG20" s="62" t="s">
        <v>66</v>
      </c>
      <c r="AH20" s="54">
        <f t="shared" si="0"/>
        <v>4</v>
      </c>
      <c r="AI20" s="40">
        <f t="shared" si="1"/>
        <v>0</v>
      </c>
      <c r="AJ20" s="40">
        <f t="shared" si="2"/>
        <v>0</v>
      </c>
      <c r="AK20" s="55">
        <f>AJ20/(AH20+AI20)</f>
        <v>0</v>
      </c>
      <c r="AL20" s="56"/>
    </row>
    <row r="21" spans="1:38" s="57" customFormat="1" ht="111" customHeight="1" x14ac:dyDescent="0.25">
      <c r="A21" s="92">
        <v>15</v>
      </c>
      <c r="B21" s="53" t="s">
        <v>366</v>
      </c>
      <c r="C21" s="53" t="s">
        <v>67</v>
      </c>
      <c r="D21" s="53"/>
      <c r="E21" s="52" t="s">
        <v>68</v>
      </c>
      <c r="F21" s="52" t="s">
        <v>434</v>
      </c>
      <c r="G21" s="21" t="s">
        <v>21</v>
      </c>
      <c r="H21" s="51" t="s">
        <v>69</v>
      </c>
      <c r="I21" s="54"/>
      <c r="J21" s="40"/>
      <c r="K21" s="40"/>
      <c r="L21" s="40"/>
      <c r="M21" s="40"/>
      <c r="N21" s="40"/>
      <c r="O21" s="40" t="s">
        <v>16</v>
      </c>
      <c r="P21" s="40"/>
      <c r="Q21" s="40"/>
      <c r="R21" s="40"/>
      <c r="S21" s="40"/>
      <c r="T21" s="40"/>
      <c r="U21" s="40"/>
      <c r="V21" s="40"/>
      <c r="W21" s="40" t="s">
        <v>16</v>
      </c>
      <c r="X21" s="40"/>
      <c r="Y21" s="40"/>
      <c r="Z21" s="40"/>
      <c r="AA21" s="40"/>
      <c r="AB21" s="40"/>
      <c r="AC21" s="40"/>
      <c r="AD21" s="40"/>
      <c r="AE21" s="40" t="s">
        <v>16</v>
      </c>
      <c r="AF21" s="51"/>
      <c r="AG21" s="62" t="s">
        <v>70</v>
      </c>
      <c r="AH21" s="54">
        <f t="shared" si="0"/>
        <v>3</v>
      </c>
      <c r="AI21" s="40">
        <f t="shared" si="1"/>
        <v>0</v>
      </c>
      <c r="AJ21" s="40">
        <f t="shared" si="2"/>
        <v>0</v>
      </c>
      <c r="AK21" s="55">
        <f t="shared" ref="AK21" si="10">AJ21/(AH21+AI21)</f>
        <v>0</v>
      </c>
      <c r="AL21" s="56"/>
    </row>
    <row r="22" spans="1:38" s="57" customFormat="1" ht="105" customHeight="1" x14ac:dyDescent="0.25">
      <c r="A22" s="92">
        <v>16</v>
      </c>
      <c r="B22" s="53" t="s">
        <v>367</v>
      </c>
      <c r="C22" s="53" t="s">
        <v>71</v>
      </c>
      <c r="D22" s="53"/>
      <c r="E22" s="52" t="s">
        <v>72</v>
      </c>
      <c r="F22" s="52" t="s">
        <v>443</v>
      </c>
      <c r="G22" s="21" t="s">
        <v>21</v>
      </c>
      <c r="H22" s="51" t="s">
        <v>73</v>
      </c>
      <c r="I22" s="54"/>
      <c r="J22" s="40"/>
      <c r="K22" s="40" t="s">
        <v>60</v>
      </c>
      <c r="L22" s="40"/>
      <c r="M22" s="40"/>
      <c r="N22" s="40"/>
      <c r="O22" s="40"/>
      <c r="P22" s="40"/>
      <c r="Q22" s="40"/>
      <c r="R22" s="40"/>
      <c r="S22" s="40" t="s">
        <v>60</v>
      </c>
      <c r="T22" s="40"/>
      <c r="U22" s="40"/>
      <c r="V22" s="40"/>
      <c r="W22" s="40"/>
      <c r="X22" s="40"/>
      <c r="Y22" s="40"/>
      <c r="Z22" s="40"/>
      <c r="AA22" s="40" t="s">
        <v>60</v>
      </c>
      <c r="AB22" s="40"/>
      <c r="AC22" s="40"/>
      <c r="AD22" s="40"/>
      <c r="AE22" s="40"/>
      <c r="AF22" s="51"/>
      <c r="AG22" s="62" t="s">
        <v>74</v>
      </c>
      <c r="AH22" s="54">
        <f>COUNTIF(I22:AF22,"P")</f>
        <v>3</v>
      </c>
      <c r="AI22" s="40">
        <f>COUNTIF(I22:AF22,"C")</f>
        <v>0</v>
      </c>
      <c r="AJ22" s="40">
        <f>COUNTIF(I22:AF22,"E")</f>
        <v>0</v>
      </c>
      <c r="AK22" s="60">
        <f>AJ22/(AH22+AI22)</f>
        <v>0</v>
      </c>
      <c r="AL22" s="56"/>
    </row>
    <row r="23" spans="1:38" s="58" customFormat="1" ht="105" customHeight="1" x14ac:dyDescent="0.25">
      <c r="A23" s="92">
        <v>17</v>
      </c>
      <c r="B23" s="53" t="s">
        <v>368</v>
      </c>
      <c r="C23" s="53" t="s">
        <v>423</v>
      </c>
      <c r="D23" s="53"/>
      <c r="E23" s="61" t="s">
        <v>422</v>
      </c>
      <c r="F23" s="61" t="s">
        <v>434</v>
      </c>
      <c r="G23" s="21" t="s">
        <v>21</v>
      </c>
      <c r="H23" s="51" t="s">
        <v>75</v>
      </c>
      <c r="I23" s="54" t="s">
        <v>16</v>
      </c>
      <c r="J23" s="40"/>
      <c r="K23" s="40" t="s">
        <v>16</v>
      </c>
      <c r="L23" s="40"/>
      <c r="M23" s="40" t="s">
        <v>16</v>
      </c>
      <c r="N23" s="40"/>
      <c r="O23" s="40"/>
      <c r="P23" s="40"/>
      <c r="Q23" s="63"/>
      <c r="R23" s="40"/>
      <c r="S23" s="40"/>
      <c r="T23" s="40"/>
      <c r="U23" s="40"/>
      <c r="V23" s="40"/>
      <c r="W23" s="40"/>
      <c r="X23" s="40"/>
      <c r="Y23" s="40"/>
      <c r="Z23" s="40"/>
      <c r="AA23" s="40"/>
      <c r="AB23" s="40"/>
      <c r="AC23" s="40"/>
      <c r="AD23" s="40"/>
      <c r="AE23" s="40"/>
      <c r="AF23" s="51"/>
      <c r="AG23" s="62" t="s">
        <v>76</v>
      </c>
      <c r="AH23" s="54">
        <f>COUNTIF(I23:AF23,"P")</f>
        <v>3</v>
      </c>
      <c r="AI23" s="40">
        <f>COUNTIF(I23:AF23,"C")</f>
        <v>0</v>
      </c>
      <c r="AJ23" s="40">
        <f>COUNTIF(I23:AF23,"E")</f>
        <v>0</v>
      </c>
      <c r="AK23" s="55">
        <f>AJ23/(AH23+AI23)</f>
        <v>0</v>
      </c>
      <c r="AL23" s="56"/>
    </row>
    <row r="24" spans="1:38" s="58" customFormat="1" ht="105" customHeight="1" x14ac:dyDescent="0.25">
      <c r="A24" s="92">
        <v>18</v>
      </c>
      <c r="B24" s="53" t="s">
        <v>369</v>
      </c>
      <c r="C24" s="53" t="s">
        <v>77</v>
      </c>
      <c r="D24" s="53"/>
      <c r="E24" s="61" t="s">
        <v>78</v>
      </c>
      <c r="F24" s="61" t="s">
        <v>444</v>
      </c>
      <c r="G24" s="21" t="s">
        <v>21</v>
      </c>
      <c r="H24" s="51" t="s">
        <v>79</v>
      </c>
      <c r="I24" s="54"/>
      <c r="J24" s="40"/>
      <c r="K24" s="40"/>
      <c r="L24" s="40"/>
      <c r="M24" s="40"/>
      <c r="N24" s="40"/>
      <c r="O24" s="40" t="s">
        <v>16</v>
      </c>
      <c r="P24" s="40"/>
      <c r="Q24" s="40"/>
      <c r="R24" s="40"/>
      <c r="S24" s="40"/>
      <c r="T24" s="40"/>
      <c r="U24" s="40"/>
      <c r="V24" s="40"/>
      <c r="W24" s="40"/>
      <c r="X24" s="40"/>
      <c r="Y24" s="40"/>
      <c r="Z24" s="40"/>
      <c r="AA24" s="40" t="s">
        <v>16</v>
      </c>
      <c r="AB24" s="40"/>
      <c r="AC24" s="40"/>
      <c r="AD24" s="40"/>
      <c r="AE24" s="40"/>
      <c r="AF24" s="51"/>
      <c r="AG24" s="62" t="s">
        <v>80</v>
      </c>
      <c r="AH24" s="54">
        <f>COUNTIF(I24:AF24,"P")</f>
        <v>2</v>
      </c>
      <c r="AI24" s="40">
        <f>COUNTIF(I24:AF24,"C")</f>
        <v>0</v>
      </c>
      <c r="AJ24" s="40">
        <f>COUNTIF(I24:AF24,"E")</f>
        <v>0</v>
      </c>
      <c r="AK24" s="55">
        <f>AJ24/(AH24+AI24)</f>
        <v>0</v>
      </c>
      <c r="AL24" s="56"/>
    </row>
    <row r="25" spans="1:38" s="57" customFormat="1" ht="105" customHeight="1" x14ac:dyDescent="0.25">
      <c r="A25" s="92">
        <v>19</v>
      </c>
      <c r="B25" s="53" t="s">
        <v>370</v>
      </c>
      <c r="C25" s="53" t="s">
        <v>81</v>
      </c>
      <c r="D25" s="53"/>
      <c r="E25" s="52" t="s">
        <v>82</v>
      </c>
      <c r="F25" s="52" t="s">
        <v>445</v>
      </c>
      <c r="G25" s="21" t="s">
        <v>21</v>
      </c>
      <c r="H25" s="51" t="s">
        <v>83</v>
      </c>
      <c r="I25" s="54"/>
      <c r="J25" s="40"/>
      <c r="K25" s="40"/>
      <c r="L25" s="40"/>
      <c r="M25" s="40"/>
      <c r="N25" s="40"/>
      <c r="O25" s="40"/>
      <c r="P25" s="40"/>
      <c r="Q25" s="40"/>
      <c r="R25" s="40"/>
      <c r="S25" s="40"/>
      <c r="T25" s="40"/>
      <c r="U25" s="40"/>
      <c r="V25" s="40"/>
      <c r="W25" s="40"/>
      <c r="X25" s="40"/>
      <c r="Y25" s="40"/>
      <c r="Z25" s="40"/>
      <c r="AA25" s="40" t="s">
        <v>16</v>
      </c>
      <c r="AB25" s="40"/>
      <c r="AC25" s="40"/>
      <c r="AD25" s="40"/>
      <c r="AE25" s="40"/>
      <c r="AF25" s="51"/>
      <c r="AG25" s="62" t="s">
        <v>74</v>
      </c>
      <c r="AH25" s="54">
        <f>COUNTIF(I25:AF25,"P")</f>
        <v>1</v>
      </c>
      <c r="AI25" s="40">
        <f>COUNTIF(I25:AF25,"C")</f>
        <v>0</v>
      </c>
      <c r="AJ25" s="40">
        <f>COUNTIF(I25:AF25,"E")</f>
        <v>0</v>
      </c>
      <c r="AK25" s="55">
        <f>AJ25/(AH25+AI25)</f>
        <v>0</v>
      </c>
      <c r="AL25" s="56"/>
    </row>
    <row r="26" spans="1:38" s="57" customFormat="1" ht="105" customHeight="1" thickBot="1" x14ac:dyDescent="0.3">
      <c r="A26" s="92">
        <v>20</v>
      </c>
      <c r="B26" s="53" t="s">
        <v>371</v>
      </c>
      <c r="C26" s="53" t="s">
        <v>424</v>
      </c>
      <c r="D26" s="53"/>
      <c r="E26" s="52" t="s">
        <v>84</v>
      </c>
      <c r="F26" s="52" t="s">
        <v>440</v>
      </c>
      <c r="G26" s="21" t="s">
        <v>21</v>
      </c>
      <c r="H26" s="51" t="s">
        <v>85</v>
      </c>
      <c r="I26" s="54"/>
      <c r="J26" s="40"/>
      <c r="K26" s="40"/>
      <c r="L26" s="40"/>
      <c r="M26" s="40"/>
      <c r="N26" s="40"/>
      <c r="O26" s="40"/>
      <c r="P26" s="40"/>
      <c r="Q26" s="40" t="s">
        <v>60</v>
      </c>
      <c r="R26" s="21"/>
      <c r="S26" s="40"/>
      <c r="T26" s="40"/>
      <c r="U26" s="21"/>
      <c r="V26" s="40"/>
      <c r="W26" s="40"/>
      <c r="X26" s="40"/>
      <c r="Y26" s="40"/>
      <c r="Z26" s="40"/>
      <c r="AA26" s="40"/>
      <c r="AB26" s="40"/>
      <c r="AC26" s="40"/>
      <c r="AD26" s="40"/>
      <c r="AE26" s="40"/>
      <c r="AF26" s="51"/>
      <c r="AG26" s="62" t="s">
        <v>86</v>
      </c>
      <c r="AH26" s="54">
        <f t="shared" si="0"/>
        <v>1</v>
      </c>
      <c r="AI26" s="40">
        <f t="shared" si="1"/>
        <v>0</v>
      </c>
      <c r="AJ26" s="40">
        <f t="shared" si="2"/>
        <v>0</v>
      </c>
      <c r="AK26" s="55">
        <f t="shared" ref="AK26:AK29" si="11">AJ26/(AH26+AI26)</f>
        <v>0</v>
      </c>
      <c r="AL26" s="56"/>
    </row>
    <row r="27" spans="1:38" s="58" customFormat="1" ht="105" customHeight="1" x14ac:dyDescent="0.25">
      <c r="A27" s="92">
        <v>21</v>
      </c>
      <c r="B27" s="53" t="s">
        <v>372</v>
      </c>
      <c r="C27" s="53" t="s">
        <v>87</v>
      </c>
      <c r="D27" s="53"/>
      <c r="E27" s="21" t="s">
        <v>88</v>
      </c>
      <c r="F27" s="69" t="s">
        <v>446</v>
      </c>
      <c r="G27" s="21" t="s">
        <v>21</v>
      </c>
      <c r="H27" s="51" t="s">
        <v>89</v>
      </c>
      <c r="I27" s="54"/>
      <c r="J27" s="40"/>
      <c r="K27" s="40"/>
      <c r="L27" s="40"/>
      <c r="M27" s="40"/>
      <c r="N27" s="40"/>
      <c r="O27" s="40"/>
      <c r="P27" s="40"/>
      <c r="Q27" s="40"/>
      <c r="R27" s="40"/>
      <c r="S27" s="40"/>
      <c r="T27" s="40"/>
      <c r="U27" s="40" t="s">
        <v>60</v>
      </c>
      <c r="V27" s="40"/>
      <c r="W27" s="40"/>
      <c r="X27" s="40"/>
      <c r="Y27" s="40"/>
      <c r="Z27" s="40"/>
      <c r="AA27" s="40"/>
      <c r="AB27" s="40"/>
      <c r="AC27" s="40"/>
      <c r="AD27" s="40"/>
      <c r="AE27" s="40"/>
      <c r="AF27" s="51"/>
      <c r="AG27" s="62" t="s">
        <v>90</v>
      </c>
      <c r="AH27" s="54">
        <f t="shared" si="0"/>
        <v>1</v>
      </c>
      <c r="AI27" s="40">
        <f t="shared" si="1"/>
        <v>0</v>
      </c>
      <c r="AJ27" s="40">
        <f t="shared" si="2"/>
        <v>0</v>
      </c>
      <c r="AK27" s="55">
        <f t="shared" si="11"/>
        <v>0</v>
      </c>
      <c r="AL27" s="56"/>
    </row>
    <row r="28" spans="1:38" s="58" customFormat="1" ht="105" customHeight="1" x14ac:dyDescent="0.25">
      <c r="A28" s="92">
        <v>22</v>
      </c>
      <c r="B28" s="53" t="s">
        <v>373</v>
      </c>
      <c r="C28" s="53" t="s">
        <v>91</v>
      </c>
      <c r="D28" s="53"/>
      <c r="E28" s="52" t="s">
        <v>92</v>
      </c>
      <c r="F28" s="52" t="s">
        <v>447</v>
      </c>
      <c r="G28" s="21" t="s">
        <v>21</v>
      </c>
      <c r="H28" s="51" t="s">
        <v>93</v>
      </c>
      <c r="I28" s="54"/>
      <c r="J28" s="40"/>
      <c r="K28" s="40"/>
      <c r="L28" s="40"/>
      <c r="M28" s="40" t="s">
        <v>16</v>
      </c>
      <c r="N28" s="40"/>
      <c r="O28" s="63"/>
      <c r="P28" s="40"/>
      <c r="Q28" s="40"/>
      <c r="R28" s="40"/>
      <c r="S28" s="40" t="s">
        <v>60</v>
      </c>
      <c r="T28" s="40"/>
      <c r="U28" s="40"/>
      <c r="V28" s="40"/>
      <c r="W28" s="40"/>
      <c r="X28" s="40"/>
      <c r="Y28" s="40" t="s">
        <v>60</v>
      </c>
      <c r="Z28" s="40"/>
      <c r="AA28" s="40"/>
      <c r="AB28" s="40"/>
      <c r="AC28" s="40"/>
      <c r="AD28" s="40"/>
      <c r="AE28" s="40" t="s">
        <v>60</v>
      </c>
      <c r="AF28" s="51"/>
      <c r="AG28" s="62" t="s">
        <v>74</v>
      </c>
      <c r="AH28" s="54">
        <f>COUNTIF(I28:AF28,"P")</f>
        <v>4</v>
      </c>
      <c r="AI28" s="40">
        <f>COUNTIF(I28:AF28,"C")</f>
        <v>0</v>
      </c>
      <c r="AJ28" s="40">
        <f>COUNTIF(I28:AF28,"E")</f>
        <v>0</v>
      </c>
      <c r="AK28" s="55">
        <f t="shared" si="11"/>
        <v>0</v>
      </c>
      <c r="AL28" s="56"/>
    </row>
    <row r="29" spans="1:38" s="58" customFormat="1" ht="105" customHeight="1" x14ac:dyDescent="0.25">
      <c r="A29" s="92">
        <v>23</v>
      </c>
      <c r="B29" s="53" t="s">
        <v>374</v>
      </c>
      <c r="C29" s="53" t="s">
        <v>94</v>
      </c>
      <c r="D29" s="53"/>
      <c r="E29" s="21" t="s">
        <v>95</v>
      </c>
      <c r="F29" s="21" t="s">
        <v>442</v>
      </c>
      <c r="G29" s="21" t="s">
        <v>21</v>
      </c>
      <c r="H29" s="51" t="s">
        <v>96</v>
      </c>
      <c r="I29" s="54" t="s">
        <v>16</v>
      </c>
      <c r="J29" s="40"/>
      <c r="K29" s="40"/>
      <c r="L29" s="40"/>
      <c r="M29" s="40"/>
      <c r="N29" s="40"/>
      <c r="O29" s="40"/>
      <c r="P29" s="40"/>
      <c r="Q29" s="40"/>
      <c r="R29" s="40"/>
      <c r="S29" s="40"/>
      <c r="T29" s="40"/>
      <c r="U29" s="40"/>
      <c r="V29" s="40"/>
      <c r="W29" s="40"/>
      <c r="X29" s="40"/>
      <c r="Y29" s="63"/>
      <c r="Z29" s="40"/>
      <c r="AA29" s="40"/>
      <c r="AB29" s="40"/>
      <c r="AC29" s="40"/>
      <c r="AD29" s="40"/>
      <c r="AE29" s="40"/>
      <c r="AF29" s="51"/>
      <c r="AG29" s="62" t="s">
        <v>97</v>
      </c>
      <c r="AH29" s="54">
        <f t="shared" si="0"/>
        <v>1</v>
      </c>
      <c r="AI29" s="40">
        <f t="shared" si="1"/>
        <v>0</v>
      </c>
      <c r="AJ29" s="40">
        <f t="shared" si="2"/>
        <v>0</v>
      </c>
      <c r="AK29" s="55">
        <f t="shared" si="11"/>
        <v>0</v>
      </c>
      <c r="AL29" s="56"/>
    </row>
    <row r="30" spans="1:38" s="58" customFormat="1" ht="115.5" customHeight="1" x14ac:dyDescent="0.25">
      <c r="A30" s="93">
        <v>24</v>
      </c>
      <c r="B30" s="53" t="s">
        <v>98</v>
      </c>
      <c r="C30" s="53" t="s">
        <v>99</v>
      </c>
      <c r="D30" s="53"/>
      <c r="E30" s="21" t="s">
        <v>100</v>
      </c>
      <c r="F30" s="21" t="s">
        <v>448</v>
      </c>
      <c r="G30" s="21" t="s">
        <v>21</v>
      </c>
      <c r="H30" s="51" t="s">
        <v>101</v>
      </c>
      <c r="I30" s="77" t="s">
        <v>59</v>
      </c>
      <c r="J30" s="40"/>
      <c r="K30" s="40"/>
      <c r="L30" s="40"/>
      <c r="M30" s="63"/>
      <c r="N30" s="40"/>
      <c r="O30" s="40"/>
      <c r="P30" s="40"/>
      <c r="Q30" s="40"/>
      <c r="R30" s="40"/>
      <c r="S30" s="40"/>
      <c r="T30" s="40"/>
      <c r="U30" s="40"/>
      <c r="V30" s="40"/>
      <c r="W30" s="63"/>
      <c r="X30" s="40"/>
      <c r="Y30" s="40" t="s">
        <v>16</v>
      </c>
      <c r="Z30" s="40"/>
      <c r="AA30" s="40"/>
      <c r="AB30" s="40"/>
      <c r="AC30" s="40"/>
      <c r="AD30" s="40"/>
      <c r="AE30" s="40"/>
      <c r="AF30" s="51"/>
      <c r="AG30" s="62" t="s">
        <v>102</v>
      </c>
      <c r="AH30" s="54">
        <f t="shared" si="0"/>
        <v>1</v>
      </c>
      <c r="AI30" s="40">
        <f t="shared" si="1"/>
        <v>0</v>
      </c>
      <c r="AJ30" s="40">
        <f t="shared" si="2"/>
        <v>0</v>
      </c>
      <c r="AK30" s="55">
        <f t="shared" si="4"/>
        <v>0</v>
      </c>
      <c r="AL30" s="56"/>
    </row>
    <row r="31" spans="1:38" s="58" customFormat="1" ht="120.75" customHeight="1" x14ac:dyDescent="0.25">
      <c r="A31" s="92">
        <v>25</v>
      </c>
      <c r="B31" s="53" t="s">
        <v>375</v>
      </c>
      <c r="C31" s="53" t="s">
        <v>103</v>
      </c>
      <c r="D31" s="53"/>
      <c r="E31" s="21" t="s">
        <v>104</v>
      </c>
      <c r="F31" s="21" t="s">
        <v>449</v>
      </c>
      <c r="G31" s="21" t="s">
        <v>21</v>
      </c>
      <c r="H31" s="51" t="s">
        <v>101</v>
      </c>
      <c r="I31" s="54"/>
      <c r="J31" s="40"/>
      <c r="K31" s="40"/>
      <c r="L31" s="40"/>
      <c r="M31" s="40"/>
      <c r="N31" s="40"/>
      <c r="O31" s="40"/>
      <c r="P31" s="40"/>
      <c r="Q31" s="63"/>
      <c r="R31" s="40"/>
      <c r="S31" s="40"/>
      <c r="T31" s="40"/>
      <c r="U31" s="40"/>
      <c r="V31" s="40"/>
      <c r="W31" s="40"/>
      <c r="X31" s="40"/>
      <c r="Y31" s="40" t="s">
        <v>16</v>
      </c>
      <c r="Z31" s="40"/>
      <c r="AA31" s="40"/>
      <c r="AB31" s="40"/>
      <c r="AC31" s="40"/>
      <c r="AD31" s="40"/>
      <c r="AE31" s="40"/>
      <c r="AF31" s="51"/>
      <c r="AG31" s="62" t="s">
        <v>102</v>
      </c>
      <c r="AH31" s="54">
        <f t="shared" si="0"/>
        <v>1</v>
      </c>
      <c r="AI31" s="40">
        <f t="shared" si="1"/>
        <v>0</v>
      </c>
      <c r="AJ31" s="40">
        <f t="shared" si="2"/>
        <v>0</v>
      </c>
      <c r="AK31" s="55">
        <f t="shared" ref="AK31" si="12">AJ31/(AH31+AI31)</f>
        <v>0</v>
      </c>
      <c r="AL31" s="56"/>
    </row>
    <row r="32" spans="1:38" s="58" customFormat="1" ht="113.25" customHeight="1" x14ac:dyDescent="0.25">
      <c r="A32" s="92">
        <v>26</v>
      </c>
      <c r="B32" s="53" t="s">
        <v>376</v>
      </c>
      <c r="C32" s="53" t="s">
        <v>105</v>
      </c>
      <c r="D32" s="53"/>
      <c r="E32" s="21" t="s">
        <v>106</v>
      </c>
      <c r="F32" s="21" t="s">
        <v>449</v>
      </c>
      <c r="G32" s="21" t="s">
        <v>21</v>
      </c>
      <c r="H32" s="51" t="s">
        <v>107</v>
      </c>
      <c r="I32" s="54"/>
      <c r="J32" s="40"/>
      <c r="K32" s="40"/>
      <c r="L32" s="40"/>
      <c r="M32" s="40"/>
      <c r="N32" s="40"/>
      <c r="O32" s="40"/>
      <c r="P32" s="40"/>
      <c r="Q32" s="63"/>
      <c r="R32" s="40"/>
      <c r="S32" s="40"/>
      <c r="T32" s="40"/>
      <c r="U32" s="40"/>
      <c r="V32" s="40"/>
      <c r="W32" s="40" t="s">
        <v>60</v>
      </c>
      <c r="X32" s="40"/>
      <c r="Y32" s="40"/>
      <c r="Z32" s="40"/>
      <c r="AA32" s="40"/>
      <c r="AB32" s="40"/>
      <c r="AC32" s="40"/>
      <c r="AD32" s="40"/>
      <c r="AE32" s="40"/>
      <c r="AF32" s="51"/>
      <c r="AG32" s="62" t="s">
        <v>27</v>
      </c>
      <c r="AH32" s="54">
        <f t="shared" si="0"/>
        <v>1</v>
      </c>
      <c r="AI32" s="40">
        <f t="shared" si="1"/>
        <v>0</v>
      </c>
      <c r="AJ32" s="40">
        <f t="shared" si="2"/>
        <v>0</v>
      </c>
      <c r="AK32" s="55">
        <f t="shared" ref="AK32:AK33" si="13">AJ32/(AH32+AI32)</f>
        <v>0</v>
      </c>
      <c r="AL32" s="56"/>
    </row>
    <row r="33" spans="1:38" s="58" customFormat="1" ht="105" customHeight="1" x14ac:dyDescent="0.25">
      <c r="A33" s="92">
        <v>27</v>
      </c>
      <c r="B33" s="53" t="s">
        <v>377</v>
      </c>
      <c r="C33" s="53" t="s">
        <v>425</v>
      </c>
      <c r="D33" s="53"/>
      <c r="E33" s="21" t="s">
        <v>108</v>
      </c>
      <c r="F33" s="21" t="s">
        <v>449</v>
      </c>
      <c r="G33" s="21" t="s">
        <v>21</v>
      </c>
      <c r="H33" s="51" t="s">
        <v>109</v>
      </c>
      <c r="I33" s="54"/>
      <c r="J33" s="40"/>
      <c r="K33" s="40"/>
      <c r="L33" s="40"/>
      <c r="M33" s="40"/>
      <c r="N33" s="40"/>
      <c r="O33" s="40"/>
      <c r="P33" s="40"/>
      <c r="Q33" s="40" t="s">
        <v>16</v>
      </c>
      <c r="R33" s="40"/>
      <c r="S33" s="40"/>
      <c r="T33" s="40"/>
      <c r="U33" s="40"/>
      <c r="V33" s="40"/>
      <c r="W33" s="40"/>
      <c r="X33" s="40"/>
      <c r="Y33" s="40"/>
      <c r="Z33" s="40"/>
      <c r="AA33" s="40"/>
      <c r="AB33" s="40"/>
      <c r="AC33" s="40"/>
      <c r="AD33" s="40"/>
      <c r="AE33" s="40"/>
      <c r="AF33" s="51"/>
      <c r="AG33" s="62" t="s">
        <v>110</v>
      </c>
      <c r="AH33" s="54">
        <f t="shared" si="0"/>
        <v>1</v>
      </c>
      <c r="AI33" s="40">
        <f t="shared" si="1"/>
        <v>0</v>
      </c>
      <c r="AJ33" s="40">
        <f t="shared" si="2"/>
        <v>0</v>
      </c>
      <c r="AK33" s="55">
        <f t="shared" si="13"/>
        <v>0</v>
      </c>
      <c r="AL33" s="56"/>
    </row>
    <row r="34" spans="1:38" s="58" customFormat="1" ht="105" customHeight="1" x14ac:dyDescent="0.25">
      <c r="A34" s="92">
        <v>28</v>
      </c>
      <c r="B34" s="53" t="s">
        <v>378</v>
      </c>
      <c r="C34" s="53" t="s">
        <v>111</v>
      </c>
      <c r="D34" s="53"/>
      <c r="E34" s="21" t="s">
        <v>112</v>
      </c>
      <c r="F34" s="21" t="s">
        <v>451</v>
      </c>
      <c r="G34" s="21" t="s">
        <v>21</v>
      </c>
      <c r="H34" s="51" t="s">
        <v>113</v>
      </c>
      <c r="I34" s="54"/>
      <c r="J34" s="40"/>
      <c r="K34" s="40"/>
      <c r="L34" s="40"/>
      <c r="M34" s="40" t="s">
        <v>60</v>
      </c>
      <c r="N34" s="40"/>
      <c r="O34" s="40"/>
      <c r="P34" s="40"/>
      <c r="Q34" s="40"/>
      <c r="R34" s="40"/>
      <c r="S34" s="40"/>
      <c r="T34" s="40"/>
      <c r="U34" s="40"/>
      <c r="V34" s="40"/>
      <c r="W34" s="40"/>
      <c r="X34" s="40"/>
      <c r="Y34" s="40"/>
      <c r="Z34" s="40"/>
      <c r="AA34" s="40"/>
      <c r="AB34" s="40"/>
      <c r="AC34" s="40"/>
      <c r="AD34" s="40"/>
      <c r="AE34" s="40"/>
      <c r="AF34" s="51"/>
      <c r="AG34" s="62" t="s">
        <v>432</v>
      </c>
      <c r="AH34" s="54">
        <f t="shared" si="0"/>
        <v>1</v>
      </c>
      <c r="AI34" s="40">
        <f t="shared" si="1"/>
        <v>0</v>
      </c>
      <c r="AJ34" s="40">
        <f t="shared" si="2"/>
        <v>0</v>
      </c>
      <c r="AK34" s="55">
        <f t="shared" ref="AK34:AK58" si="14">AJ34/(AH34+AI34)</f>
        <v>0</v>
      </c>
      <c r="AL34" s="56"/>
    </row>
    <row r="35" spans="1:38" s="58" customFormat="1" ht="105" customHeight="1" x14ac:dyDescent="0.25">
      <c r="A35" s="92">
        <v>29</v>
      </c>
      <c r="B35" s="53" t="s">
        <v>379</v>
      </c>
      <c r="C35" s="53" t="s">
        <v>114</v>
      </c>
      <c r="D35" s="53"/>
      <c r="E35" s="21" t="s">
        <v>115</v>
      </c>
      <c r="F35" s="21" t="s">
        <v>450</v>
      </c>
      <c r="G35" s="21" t="s">
        <v>21</v>
      </c>
      <c r="H35" s="51" t="s">
        <v>116</v>
      </c>
      <c r="I35" s="54"/>
      <c r="J35" s="40"/>
      <c r="K35" s="40"/>
      <c r="L35" s="40"/>
      <c r="M35" s="40" t="s">
        <v>60</v>
      </c>
      <c r="N35" s="40"/>
      <c r="O35" s="40"/>
      <c r="P35" s="40"/>
      <c r="Q35" s="40"/>
      <c r="R35" s="40"/>
      <c r="S35" s="40"/>
      <c r="T35" s="40"/>
      <c r="U35" s="40"/>
      <c r="V35" s="40"/>
      <c r="W35" s="40"/>
      <c r="X35" s="40"/>
      <c r="Y35" s="40"/>
      <c r="Z35" s="40"/>
      <c r="AA35" s="40"/>
      <c r="AB35" s="40"/>
      <c r="AC35" s="40"/>
      <c r="AD35" s="40"/>
      <c r="AE35" s="40"/>
      <c r="AF35" s="51"/>
      <c r="AG35" s="62" t="s">
        <v>117</v>
      </c>
      <c r="AH35" s="54">
        <f>COUNTIF(I35:AF35,"P")</f>
        <v>1</v>
      </c>
      <c r="AI35" s="40">
        <f>COUNTIF(I35:AF35,"C")</f>
        <v>0</v>
      </c>
      <c r="AJ35" s="40">
        <f>COUNTIF(I35:AF35,"E")</f>
        <v>0</v>
      </c>
      <c r="AK35" s="55">
        <f t="shared" ref="AK35" si="15">AJ35/(AH35+AI35)</f>
        <v>0</v>
      </c>
      <c r="AL35" s="56"/>
    </row>
    <row r="36" spans="1:38" s="58" customFormat="1" ht="105" customHeight="1" x14ac:dyDescent="0.25">
      <c r="A36" s="92">
        <v>30</v>
      </c>
      <c r="B36" s="53" t="s">
        <v>380</v>
      </c>
      <c r="C36" s="53" t="s">
        <v>118</v>
      </c>
      <c r="D36" s="53"/>
      <c r="E36" s="21" t="s">
        <v>119</v>
      </c>
      <c r="F36" s="21" t="s">
        <v>450</v>
      </c>
      <c r="G36" s="21" t="s">
        <v>21</v>
      </c>
      <c r="H36" s="51" t="s">
        <v>116</v>
      </c>
      <c r="I36" s="54"/>
      <c r="J36" s="40"/>
      <c r="K36" s="40"/>
      <c r="L36" s="40"/>
      <c r="M36" s="40"/>
      <c r="N36" s="40"/>
      <c r="O36" s="40"/>
      <c r="P36" s="40"/>
      <c r="Q36" s="40" t="s">
        <v>60</v>
      </c>
      <c r="R36" s="40"/>
      <c r="S36" s="40"/>
      <c r="T36" s="40"/>
      <c r="U36" s="40"/>
      <c r="V36" s="40"/>
      <c r="W36" s="40"/>
      <c r="X36" s="40"/>
      <c r="Y36" s="40"/>
      <c r="Z36" s="40"/>
      <c r="AA36" s="40"/>
      <c r="AB36" s="40"/>
      <c r="AC36" s="40"/>
      <c r="AD36" s="40"/>
      <c r="AE36" s="40"/>
      <c r="AF36" s="51"/>
      <c r="AG36" s="62" t="s">
        <v>120</v>
      </c>
      <c r="AH36" s="54">
        <f>COUNTIF(I36:AF36,"P")</f>
        <v>1</v>
      </c>
      <c r="AI36" s="40">
        <f>COUNTIF(I36:AF36,"C")</f>
        <v>0</v>
      </c>
      <c r="AJ36" s="40">
        <f>COUNTIF(I36:AF36,"E")</f>
        <v>0</v>
      </c>
      <c r="AK36" s="55">
        <f>AJ36/(AH36+AI36)</f>
        <v>0</v>
      </c>
      <c r="AL36" s="56"/>
    </row>
    <row r="37" spans="1:38" s="57" customFormat="1" ht="105" customHeight="1" x14ac:dyDescent="0.25">
      <c r="A37" s="92">
        <v>31</v>
      </c>
      <c r="B37" s="53" t="s">
        <v>381</v>
      </c>
      <c r="C37" s="53" t="s">
        <v>121</v>
      </c>
      <c r="D37" s="53"/>
      <c r="E37" s="52" t="s">
        <v>122</v>
      </c>
      <c r="F37" s="52" t="s">
        <v>440</v>
      </c>
      <c r="G37" s="21" t="s">
        <v>21</v>
      </c>
      <c r="H37" s="51" t="s">
        <v>73</v>
      </c>
      <c r="I37" s="54"/>
      <c r="J37" s="40"/>
      <c r="K37" s="40"/>
      <c r="L37" s="40"/>
      <c r="M37" s="40"/>
      <c r="N37" s="40"/>
      <c r="O37" s="40"/>
      <c r="P37" s="40"/>
      <c r="Q37" s="40"/>
      <c r="R37" s="40"/>
      <c r="S37" s="40"/>
      <c r="T37" s="40"/>
      <c r="U37" s="40"/>
      <c r="V37" s="40"/>
      <c r="W37" s="40"/>
      <c r="X37" s="40"/>
      <c r="Y37" s="40"/>
      <c r="Z37" s="40"/>
      <c r="AA37" s="40"/>
      <c r="AB37" s="40"/>
      <c r="AC37" s="40" t="s">
        <v>16</v>
      </c>
      <c r="AD37" s="40"/>
      <c r="AE37" s="40"/>
      <c r="AF37" s="51"/>
      <c r="AG37" s="62" t="s">
        <v>74</v>
      </c>
      <c r="AH37" s="54">
        <f t="shared" si="0"/>
        <v>1</v>
      </c>
      <c r="AI37" s="40">
        <f t="shared" si="1"/>
        <v>0</v>
      </c>
      <c r="AJ37" s="40">
        <f t="shared" si="2"/>
        <v>0</v>
      </c>
      <c r="AK37" s="55">
        <f t="shared" si="14"/>
        <v>0</v>
      </c>
      <c r="AL37" s="56"/>
    </row>
    <row r="38" spans="1:38" s="57" customFormat="1" ht="105" customHeight="1" x14ac:dyDescent="0.25">
      <c r="A38" s="92">
        <v>32</v>
      </c>
      <c r="B38" s="53" t="s">
        <v>382</v>
      </c>
      <c r="C38" s="53" t="s">
        <v>123</v>
      </c>
      <c r="D38" s="53"/>
      <c r="E38" s="52" t="s">
        <v>124</v>
      </c>
      <c r="F38" s="52" t="s">
        <v>452</v>
      </c>
      <c r="G38" s="21" t="s">
        <v>21</v>
      </c>
      <c r="H38" s="51" t="s">
        <v>125</v>
      </c>
      <c r="I38" s="54"/>
      <c r="J38" s="40"/>
      <c r="K38" s="40"/>
      <c r="L38" s="40"/>
      <c r="M38" s="40"/>
      <c r="N38" s="40"/>
      <c r="O38" s="40" t="s">
        <v>60</v>
      </c>
      <c r="P38" s="40"/>
      <c r="Q38" s="40"/>
      <c r="R38" s="40"/>
      <c r="S38" s="40"/>
      <c r="T38" s="40"/>
      <c r="U38" s="40"/>
      <c r="V38" s="40"/>
      <c r="W38" s="40"/>
      <c r="X38" s="40"/>
      <c r="Y38" s="40"/>
      <c r="Z38" s="40"/>
      <c r="AA38" s="40"/>
      <c r="AB38" s="40"/>
      <c r="AC38" s="40"/>
      <c r="AD38" s="40"/>
      <c r="AE38" s="40"/>
      <c r="AF38" s="51"/>
      <c r="AG38" s="62" t="s">
        <v>74</v>
      </c>
      <c r="AH38" s="54">
        <f t="shared" si="0"/>
        <v>1</v>
      </c>
      <c r="AI38" s="40">
        <f t="shared" si="1"/>
        <v>0</v>
      </c>
      <c r="AJ38" s="40">
        <f t="shared" si="2"/>
        <v>0</v>
      </c>
      <c r="AK38" s="55">
        <f t="shared" ref="AK38" si="16">AJ38/(AH38+AI38)</f>
        <v>0</v>
      </c>
      <c r="AL38" s="56"/>
    </row>
    <row r="39" spans="1:38" s="57" customFormat="1" ht="105" customHeight="1" x14ac:dyDescent="0.25">
      <c r="A39" s="92">
        <v>33</v>
      </c>
      <c r="B39" s="53" t="s">
        <v>383</v>
      </c>
      <c r="C39" s="53" t="s">
        <v>126</v>
      </c>
      <c r="D39" s="53"/>
      <c r="E39" s="21" t="s">
        <v>127</v>
      </c>
      <c r="F39" s="21" t="s">
        <v>434</v>
      </c>
      <c r="G39" s="21" t="s">
        <v>21</v>
      </c>
      <c r="H39" s="51" t="s">
        <v>128</v>
      </c>
      <c r="I39" s="54"/>
      <c r="J39" s="40"/>
      <c r="K39" s="40"/>
      <c r="L39" s="40"/>
      <c r="M39" s="40"/>
      <c r="N39" s="40"/>
      <c r="O39" s="40"/>
      <c r="P39" s="40"/>
      <c r="Q39" s="40"/>
      <c r="R39" s="40"/>
      <c r="S39" s="40"/>
      <c r="T39" s="40"/>
      <c r="U39" s="40"/>
      <c r="V39" s="40"/>
      <c r="W39" s="40"/>
      <c r="X39" s="40"/>
      <c r="Y39" s="40" t="s">
        <v>60</v>
      </c>
      <c r="Z39" s="40"/>
      <c r="AA39" s="40"/>
      <c r="AB39" s="40"/>
      <c r="AC39" s="40"/>
      <c r="AD39" s="40"/>
      <c r="AE39" s="40"/>
      <c r="AF39" s="51"/>
      <c r="AG39" s="62" t="s">
        <v>129</v>
      </c>
      <c r="AH39" s="54">
        <f t="shared" si="0"/>
        <v>1</v>
      </c>
      <c r="AI39" s="40">
        <f t="shared" si="1"/>
        <v>0</v>
      </c>
      <c r="AJ39" s="40">
        <f t="shared" si="2"/>
        <v>0</v>
      </c>
      <c r="AK39" s="55">
        <f t="shared" si="14"/>
        <v>0</v>
      </c>
      <c r="AL39" s="56"/>
    </row>
    <row r="40" spans="1:38" s="57" customFormat="1" ht="105" customHeight="1" x14ac:dyDescent="0.25">
      <c r="A40" s="92">
        <v>34</v>
      </c>
      <c r="B40" s="53" t="s">
        <v>384</v>
      </c>
      <c r="C40" s="53" t="s">
        <v>130</v>
      </c>
      <c r="E40" s="52" t="s">
        <v>131</v>
      </c>
      <c r="F40" s="52" t="s">
        <v>453</v>
      </c>
      <c r="G40" s="21" t="s">
        <v>21</v>
      </c>
      <c r="H40" s="51" t="s">
        <v>132</v>
      </c>
      <c r="I40" s="54"/>
      <c r="J40" s="40"/>
      <c r="K40" s="40"/>
      <c r="L40" s="40"/>
      <c r="M40" s="40"/>
      <c r="N40" s="40"/>
      <c r="O40" s="40"/>
      <c r="P40" s="40"/>
      <c r="Q40" s="40" t="s">
        <v>16</v>
      </c>
      <c r="R40" s="40"/>
      <c r="S40" s="40"/>
      <c r="T40" s="40"/>
      <c r="U40" s="40"/>
      <c r="V40" s="40"/>
      <c r="W40" s="40"/>
      <c r="X40" s="40"/>
      <c r="Y40" s="40"/>
      <c r="Z40" s="40"/>
      <c r="AA40" s="40"/>
      <c r="AB40" s="40"/>
      <c r="AC40" s="40"/>
      <c r="AD40" s="40"/>
      <c r="AE40" s="40"/>
      <c r="AF40" s="51"/>
      <c r="AG40" s="62" t="s">
        <v>74</v>
      </c>
      <c r="AH40" s="54">
        <f t="shared" si="0"/>
        <v>1</v>
      </c>
      <c r="AI40" s="40">
        <f t="shared" si="1"/>
        <v>0</v>
      </c>
      <c r="AJ40" s="40">
        <f t="shared" si="2"/>
        <v>0</v>
      </c>
      <c r="AK40" s="55">
        <f t="shared" si="14"/>
        <v>0</v>
      </c>
      <c r="AL40" s="56"/>
    </row>
    <row r="41" spans="1:38" s="57" customFormat="1" ht="105" customHeight="1" x14ac:dyDescent="0.25">
      <c r="A41" s="92">
        <v>35</v>
      </c>
      <c r="B41" s="53" t="s">
        <v>385</v>
      </c>
      <c r="C41" s="53" t="s">
        <v>133</v>
      </c>
      <c r="D41" s="53"/>
      <c r="E41" s="52" t="s">
        <v>134</v>
      </c>
      <c r="F41" s="52" t="s">
        <v>454</v>
      </c>
      <c r="G41" s="21" t="s">
        <v>21</v>
      </c>
      <c r="H41" s="51" t="s">
        <v>73</v>
      </c>
      <c r="I41" s="54"/>
      <c r="J41" s="40"/>
      <c r="K41" s="40"/>
      <c r="L41" s="40"/>
      <c r="M41" s="40"/>
      <c r="N41" s="40"/>
      <c r="O41" s="40"/>
      <c r="P41" s="40"/>
      <c r="Q41" s="40"/>
      <c r="R41" s="40"/>
      <c r="S41" s="40"/>
      <c r="T41" s="40"/>
      <c r="U41" s="40" t="s">
        <v>16</v>
      </c>
      <c r="V41" s="40"/>
      <c r="W41" s="40"/>
      <c r="X41" s="40"/>
      <c r="Y41" s="40"/>
      <c r="Z41" s="40"/>
      <c r="AA41" s="40"/>
      <c r="AB41" s="40"/>
      <c r="AC41" s="40"/>
      <c r="AD41" s="40"/>
      <c r="AE41" s="40"/>
      <c r="AF41" s="51"/>
      <c r="AG41" s="62" t="s">
        <v>135</v>
      </c>
      <c r="AH41" s="54">
        <f t="shared" si="0"/>
        <v>1</v>
      </c>
      <c r="AI41" s="40">
        <f t="shared" si="1"/>
        <v>0</v>
      </c>
      <c r="AJ41" s="40">
        <f t="shared" si="2"/>
        <v>0</v>
      </c>
      <c r="AK41" s="55">
        <f t="shared" si="14"/>
        <v>0</v>
      </c>
      <c r="AL41" s="56"/>
    </row>
    <row r="42" spans="1:38" s="58" customFormat="1" ht="140.25" x14ac:dyDescent="0.25">
      <c r="A42" s="92">
        <v>36</v>
      </c>
      <c r="B42" s="53" t="s">
        <v>386</v>
      </c>
      <c r="C42" s="53" t="s">
        <v>433</v>
      </c>
      <c r="D42" s="53"/>
      <c r="E42" s="21" t="s">
        <v>136</v>
      </c>
      <c r="F42" s="21" t="s">
        <v>449</v>
      </c>
      <c r="G42" s="21" t="s">
        <v>21</v>
      </c>
      <c r="H42" s="51" t="s">
        <v>137</v>
      </c>
      <c r="I42" s="54" t="s">
        <v>60</v>
      </c>
      <c r="J42" s="40"/>
      <c r="K42" s="40"/>
      <c r="L42" s="40"/>
      <c r="M42" s="40"/>
      <c r="N42" s="40"/>
      <c r="O42" s="40"/>
      <c r="P42" s="40"/>
      <c r="Q42" s="40"/>
      <c r="R42" s="40"/>
      <c r="S42" s="40"/>
      <c r="T42" s="40"/>
      <c r="U42" s="40"/>
      <c r="V42" s="40"/>
      <c r="W42" s="40"/>
      <c r="X42" s="40"/>
      <c r="Y42" s="40"/>
      <c r="Z42" s="40"/>
      <c r="AA42" s="40"/>
      <c r="AB42" s="40"/>
      <c r="AC42" s="40"/>
      <c r="AD42" s="40"/>
      <c r="AE42" s="40"/>
      <c r="AF42" s="51"/>
      <c r="AG42" s="62" t="s">
        <v>138</v>
      </c>
      <c r="AH42" s="54">
        <f t="shared" si="0"/>
        <v>1</v>
      </c>
      <c r="AI42" s="40">
        <f t="shared" si="1"/>
        <v>0</v>
      </c>
      <c r="AJ42" s="40">
        <f t="shared" si="2"/>
        <v>0</v>
      </c>
      <c r="AK42" s="55">
        <f t="shared" ref="AK42" si="17">AJ42/(AH42+AI42)</f>
        <v>0</v>
      </c>
      <c r="AL42" s="56"/>
    </row>
    <row r="43" spans="1:38" s="58" customFormat="1" ht="105" customHeight="1" x14ac:dyDescent="0.25">
      <c r="A43" s="92">
        <v>37</v>
      </c>
      <c r="B43" s="53" t="s">
        <v>387</v>
      </c>
      <c r="C43" s="53" t="s">
        <v>139</v>
      </c>
      <c r="D43" s="53"/>
      <c r="E43" s="21" t="s">
        <v>140</v>
      </c>
      <c r="F43" s="21" t="s">
        <v>449</v>
      </c>
      <c r="G43" s="21" t="s">
        <v>21</v>
      </c>
      <c r="H43" s="51" t="s">
        <v>141</v>
      </c>
      <c r="I43" s="54"/>
      <c r="J43" s="40"/>
      <c r="K43" s="40"/>
      <c r="L43" s="40"/>
      <c r="M43" s="40"/>
      <c r="N43" s="40"/>
      <c r="O43" s="40"/>
      <c r="P43" s="40"/>
      <c r="Q43" s="40"/>
      <c r="R43" s="40"/>
      <c r="S43" s="40"/>
      <c r="T43" s="40"/>
      <c r="U43" s="40"/>
      <c r="V43" s="40"/>
      <c r="W43" s="40" t="s">
        <v>16</v>
      </c>
      <c r="X43" s="40"/>
      <c r="Y43" s="40"/>
      <c r="Z43" s="40"/>
      <c r="AA43" s="40"/>
      <c r="AB43" s="40"/>
      <c r="AC43" s="40"/>
      <c r="AD43" s="40"/>
      <c r="AE43" s="40"/>
      <c r="AF43" s="51"/>
      <c r="AG43" s="62" t="s">
        <v>80</v>
      </c>
      <c r="AH43" s="54">
        <f t="shared" si="0"/>
        <v>1</v>
      </c>
      <c r="AI43" s="40">
        <f t="shared" si="1"/>
        <v>0</v>
      </c>
      <c r="AJ43" s="40">
        <f t="shared" si="2"/>
        <v>0</v>
      </c>
      <c r="AK43" s="55">
        <f t="shared" si="14"/>
        <v>0</v>
      </c>
      <c r="AL43" s="56"/>
    </row>
    <row r="44" spans="1:38" s="58" customFormat="1" ht="105" customHeight="1" x14ac:dyDescent="0.25">
      <c r="A44" s="92">
        <v>38</v>
      </c>
      <c r="B44" s="53" t="s">
        <v>388</v>
      </c>
      <c r="C44" s="53" t="s">
        <v>142</v>
      </c>
      <c r="D44" s="53"/>
      <c r="E44" s="21" t="s">
        <v>143</v>
      </c>
      <c r="F44" s="21" t="s">
        <v>455</v>
      </c>
      <c r="G44" s="21" t="s">
        <v>21</v>
      </c>
      <c r="H44" s="51" t="s">
        <v>36</v>
      </c>
      <c r="I44" s="54" t="s">
        <v>60</v>
      </c>
      <c r="J44" s="40"/>
      <c r="K44" s="40"/>
      <c r="L44" s="40"/>
      <c r="M44" s="40"/>
      <c r="N44" s="40"/>
      <c r="O44" s="40"/>
      <c r="P44" s="40"/>
      <c r="Q44" s="40"/>
      <c r="R44" s="40"/>
      <c r="S44" s="40"/>
      <c r="T44" s="40"/>
      <c r="U44" s="40"/>
      <c r="V44" s="40"/>
      <c r="W44" s="40"/>
      <c r="X44" s="40"/>
      <c r="Y44" s="40"/>
      <c r="Z44" s="40"/>
      <c r="AA44" s="40"/>
      <c r="AB44" s="40"/>
      <c r="AC44" s="40"/>
      <c r="AD44" s="40"/>
      <c r="AE44" s="40"/>
      <c r="AF44" s="51"/>
      <c r="AG44" s="62" t="s">
        <v>144</v>
      </c>
      <c r="AH44" s="54">
        <f t="shared" si="0"/>
        <v>1</v>
      </c>
      <c r="AI44" s="40">
        <f t="shared" si="1"/>
        <v>0</v>
      </c>
      <c r="AJ44" s="40">
        <f t="shared" si="2"/>
        <v>0</v>
      </c>
      <c r="AK44" s="55">
        <f t="shared" si="14"/>
        <v>0</v>
      </c>
      <c r="AL44" s="56"/>
    </row>
    <row r="45" spans="1:38" s="58" customFormat="1" ht="105" customHeight="1" x14ac:dyDescent="0.25">
      <c r="A45" s="92">
        <v>39</v>
      </c>
      <c r="B45" s="53" t="s">
        <v>389</v>
      </c>
      <c r="C45" s="53" t="s">
        <v>145</v>
      </c>
      <c r="D45" s="53"/>
      <c r="E45" s="21" t="s">
        <v>146</v>
      </c>
      <c r="F45" s="21" t="s">
        <v>449</v>
      </c>
      <c r="G45" s="21" t="s">
        <v>21</v>
      </c>
      <c r="H45" s="51" t="s">
        <v>147</v>
      </c>
      <c r="I45" s="54"/>
      <c r="J45" s="40"/>
      <c r="K45" s="40"/>
      <c r="L45" s="40"/>
      <c r="M45" s="40"/>
      <c r="N45" s="40"/>
      <c r="O45" s="40"/>
      <c r="P45" s="40"/>
      <c r="Q45" s="40" t="s">
        <v>16</v>
      </c>
      <c r="R45" s="40"/>
      <c r="S45" s="40"/>
      <c r="T45" s="40"/>
      <c r="U45" s="40"/>
      <c r="V45" s="40"/>
      <c r="W45" s="40"/>
      <c r="X45" s="40"/>
      <c r="Y45" s="40"/>
      <c r="Z45" s="40"/>
      <c r="AA45" s="40"/>
      <c r="AB45" s="40"/>
      <c r="AC45" s="40"/>
      <c r="AD45" s="40"/>
      <c r="AE45" s="40"/>
      <c r="AF45" s="51"/>
      <c r="AG45" s="62" t="s">
        <v>148</v>
      </c>
      <c r="AH45" s="54">
        <f t="shared" si="0"/>
        <v>1</v>
      </c>
      <c r="AI45" s="40">
        <f t="shared" si="1"/>
        <v>0</v>
      </c>
      <c r="AJ45" s="40">
        <f t="shared" si="2"/>
        <v>0</v>
      </c>
      <c r="AK45" s="55">
        <f t="shared" si="14"/>
        <v>0</v>
      </c>
      <c r="AL45" s="56"/>
    </row>
    <row r="46" spans="1:38" s="58" customFormat="1" ht="105" customHeight="1" x14ac:dyDescent="0.25">
      <c r="A46" s="92">
        <v>40</v>
      </c>
      <c r="B46" s="53" t="s">
        <v>390</v>
      </c>
      <c r="C46" s="53" t="s">
        <v>149</v>
      </c>
      <c r="D46" s="53"/>
      <c r="E46" s="21" t="s">
        <v>150</v>
      </c>
      <c r="F46" s="21" t="s">
        <v>456</v>
      </c>
      <c r="G46" s="21" t="s">
        <v>21</v>
      </c>
      <c r="H46" s="51" t="s">
        <v>151</v>
      </c>
      <c r="I46" s="54"/>
      <c r="J46" s="40"/>
      <c r="K46" s="40"/>
      <c r="L46" s="40"/>
      <c r="M46" s="40" t="s">
        <v>16</v>
      </c>
      <c r="N46" s="40"/>
      <c r="O46" s="40"/>
      <c r="P46" s="40"/>
      <c r="Q46" s="40"/>
      <c r="R46" s="40"/>
      <c r="S46" s="40"/>
      <c r="T46" s="40"/>
      <c r="U46" s="40"/>
      <c r="V46" s="40"/>
      <c r="W46" s="40"/>
      <c r="X46" s="40"/>
      <c r="Y46" s="40"/>
      <c r="Z46" s="40"/>
      <c r="AA46" s="40"/>
      <c r="AB46" s="40"/>
      <c r="AC46" s="40"/>
      <c r="AD46" s="40"/>
      <c r="AE46" s="40"/>
      <c r="AF46" s="51"/>
      <c r="AG46" s="62" t="s">
        <v>152</v>
      </c>
      <c r="AH46" s="54">
        <f t="shared" si="0"/>
        <v>1</v>
      </c>
      <c r="AI46" s="40">
        <f t="shared" si="1"/>
        <v>0</v>
      </c>
      <c r="AJ46" s="40">
        <f t="shared" si="2"/>
        <v>0</v>
      </c>
      <c r="AK46" s="55">
        <f t="shared" si="14"/>
        <v>0</v>
      </c>
      <c r="AL46" s="56"/>
    </row>
    <row r="47" spans="1:38" s="58" customFormat="1" ht="105" customHeight="1" x14ac:dyDescent="0.25">
      <c r="A47" s="92">
        <v>41</v>
      </c>
      <c r="B47" s="53" t="s">
        <v>391</v>
      </c>
      <c r="C47" s="53" t="s">
        <v>153</v>
      </c>
      <c r="D47" s="53"/>
      <c r="E47" s="64" t="s">
        <v>154</v>
      </c>
      <c r="F47" s="64" t="s">
        <v>444</v>
      </c>
      <c r="G47" s="21" t="s">
        <v>21</v>
      </c>
      <c r="H47" s="51" t="s">
        <v>155</v>
      </c>
      <c r="I47" s="54"/>
      <c r="J47" s="40"/>
      <c r="K47" s="40"/>
      <c r="L47" s="40"/>
      <c r="M47" s="40"/>
      <c r="N47" s="40"/>
      <c r="O47" s="40"/>
      <c r="P47" s="40"/>
      <c r="Q47" s="40"/>
      <c r="R47" s="40"/>
      <c r="S47" s="40"/>
      <c r="T47" s="40"/>
      <c r="U47" s="40" t="s">
        <v>16</v>
      </c>
      <c r="V47" s="40"/>
      <c r="W47" s="40"/>
      <c r="X47" s="40"/>
      <c r="Y47" s="40"/>
      <c r="Z47" s="40"/>
      <c r="AA47" s="40"/>
      <c r="AB47" s="40"/>
      <c r="AC47" s="40"/>
      <c r="AD47" s="40"/>
      <c r="AE47" s="40"/>
      <c r="AF47" s="51"/>
      <c r="AG47" s="62" t="s">
        <v>156</v>
      </c>
      <c r="AH47" s="54">
        <f t="shared" si="0"/>
        <v>1</v>
      </c>
      <c r="AI47" s="40">
        <f t="shared" si="1"/>
        <v>0</v>
      </c>
      <c r="AJ47" s="40">
        <f t="shared" si="2"/>
        <v>0</v>
      </c>
      <c r="AK47" s="55">
        <f t="shared" ref="AK47" si="18">AJ47/(AH47+AI47)</f>
        <v>0</v>
      </c>
      <c r="AL47" s="56"/>
    </row>
    <row r="48" spans="1:38" s="58" customFormat="1" ht="105" customHeight="1" x14ac:dyDescent="0.25">
      <c r="A48" s="92">
        <v>42</v>
      </c>
      <c r="B48" s="53" t="s">
        <v>392</v>
      </c>
      <c r="C48" s="53" t="s">
        <v>157</v>
      </c>
      <c r="D48" s="53"/>
      <c r="E48" s="64" t="s">
        <v>158</v>
      </c>
      <c r="F48" s="64" t="s">
        <v>444</v>
      </c>
      <c r="G48" s="21" t="s">
        <v>21</v>
      </c>
      <c r="H48" s="51" t="s">
        <v>155</v>
      </c>
      <c r="I48" s="54"/>
      <c r="J48" s="40"/>
      <c r="K48" s="40"/>
      <c r="L48" s="40"/>
      <c r="M48" s="40"/>
      <c r="N48" s="40"/>
      <c r="O48" s="40"/>
      <c r="P48" s="40"/>
      <c r="Q48" s="40"/>
      <c r="R48" s="40"/>
      <c r="S48" s="40"/>
      <c r="T48" s="40"/>
      <c r="U48" s="40"/>
      <c r="V48" s="40"/>
      <c r="W48" s="40"/>
      <c r="X48" s="40"/>
      <c r="Y48" s="40"/>
      <c r="Z48" s="40"/>
      <c r="AA48" s="40" t="s">
        <v>60</v>
      </c>
      <c r="AB48" s="40"/>
      <c r="AC48" s="40"/>
      <c r="AD48" s="40"/>
      <c r="AE48" s="40"/>
      <c r="AF48" s="51"/>
      <c r="AG48" s="62" t="s">
        <v>156</v>
      </c>
      <c r="AH48" s="54">
        <f t="shared" si="0"/>
        <v>1</v>
      </c>
      <c r="AI48" s="40">
        <f t="shared" si="1"/>
        <v>0</v>
      </c>
      <c r="AJ48" s="40">
        <f t="shared" si="2"/>
        <v>0</v>
      </c>
      <c r="AK48" s="55">
        <f t="shared" si="14"/>
        <v>0</v>
      </c>
      <c r="AL48" s="56"/>
    </row>
    <row r="49" spans="1:38" s="58" customFormat="1" ht="105" customHeight="1" x14ac:dyDescent="0.25">
      <c r="A49" s="92">
        <v>43</v>
      </c>
      <c r="B49" s="53" t="s">
        <v>427</v>
      </c>
      <c r="C49" s="53" t="s">
        <v>426</v>
      </c>
      <c r="D49" s="53"/>
      <c r="E49" s="65" t="s">
        <v>160</v>
      </c>
      <c r="F49" s="65" t="s">
        <v>449</v>
      </c>
      <c r="G49" s="21" t="s">
        <v>21</v>
      </c>
      <c r="H49" s="51" t="s">
        <v>161</v>
      </c>
      <c r="I49" s="54" t="s">
        <v>16</v>
      </c>
      <c r="J49" s="40"/>
      <c r="K49" s="40"/>
      <c r="L49" s="40"/>
      <c r="M49" s="40"/>
      <c r="N49" s="40"/>
      <c r="O49" s="40"/>
      <c r="P49" s="40"/>
      <c r="Q49" s="40"/>
      <c r="R49" s="40"/>
      <c r="S49" s="40"/>
      <c r="T49" s="40"/>
      <c r="U49" s="40"/>
      <c r="V49" s="40"/>
      <c r="W49" s="40"/>
      <c r="X49" s="40"/>
      <c r="Y49" s="40"/>
      <c r="Z49" s="40"/>
      <c r="AA49" s="40"/>
      <c r="AB49" s="40"/>
      <c r="AC49" s="40"/>
      <c r="AD49" s="40"/>
      <c r="AE49" s="40"/>
      <c r="AF49" s="51"/>
      <c r="AG49" s="62" t="s">
        <v>162</v>
      </c>
      <c r="AH49" s="54">
        <f t="shared" ref="AH49:AH62" si="19">COUNTIF(I49:AF49,"P")</f>
        <v>1</v>
      </c>
      <c r="AI49" s="40">
        <f t="shared" ref="AI49:AI62" si="20">COUNTIF(I49:AF49,"C")</f>
        <v>0</v>
      </c>
      <c r="AJ49" s="40">
        <f t="shared" ref="AJ49:AJ62" si="21">COUNTIF(I49:AF49,"E")</f>
        <v>0</v>
      </c>
      <c r="AK49" s="55">
        <f t="shared" ref="AK49:AK57" si="22">AJ49/(AH49+AI49)</f>
        <v>0</v>
      </c>
      <c r="AL49" s="56"/>
    </row>
    <row r="50" spans="1:38" s="58" customFormat="1" ht="105" customHeight="1" x14ac:dyDescent="0.25">
      <c r="A50" s="92">
        <v>44</v>
      </c>
      <c r="B50" s="53" t="s">
        <v>159</v>
      </c>
      <c r="C50" s="53" t="s">
        <v>426</v>
      </c>
      <c r="D50" s="53"/>
      <c r="E50" s="65" t="s">
        <v>163</v>
      </c>
      <c r="F50" s="65" t="s">
        <v>449</v>
      </c>
      <c r="G50" s="21" t="s">
        <v>21</v>
      </c>
      <c r="H50" s="51" t="s">
        <v>161</v>
      </c>
      <c r="I50" s="54"/>
      <c r="J50" s="40"/>
      <c r="K50" s="40"/>
      <c r="L50" s="40"/>
      <c r="M50" s="40"/>
      <c r="N50" s="40"/>
      <c r="O50" s="40"/>
      <c r="P50" s="40"/>
      <c r="Q50" s="40"/>
      <c r="R50" s="40"/>
      <c r="S50" s="40"/>
      <c r="T50" s="40"/>
      <c r="U50" s="40"/>
      <c r="V50" s="40"/>
      <c r="W50" s="40"/>
      <c r="X50" s="40"/>
      <c r="Y50" s="40"/>
      <c r="Z50" s="40"/>
      <c r="AA50" s="40"/>
      <c r="AB50" s="40"/>
      <c r="AC50" s="40" t="s">
        <v>16</v>
      </c>
      <c r="AD50" s="40"/>
      <c r="AE50" s="40"/>
      <c r="AF50" s="51"/>
      <c r="AG50" s="62" t="s">
        <v>162</v>
      </c>
      <c r="AH50" s="54">
        <f t="shared" si="19"/>
        <v>1</v>
      </c>
      <c r="AI50" s="40">
        <f t="shared" si="20"/>
        <v>0</v>
      </c>
      <c r="AJ50" s="40">
        <f t="shared" si="21"/>
        <v>0</v>
      </c>
      <c r="AK50" s="55">
        <f t="shared" si="22"/>
        <v>0</v>
      </c>
      <c r="AL50" s="56"/>
    </row>
    <row r="51" spans="1:38" s="58" customFormat="1" ht="105" customHeight="1" x14ac:dyDescent="0.25">
      <c r="A51" s="92">
        <v>45</v>
      </c>
      <c r="B51" s="53" t="s">
        <v>159</v>
      </c>
      <c r="C51" s="53" t="s">
        <v>426</v>
      </c>
      <c r="D51" s="53"/>
      <c r="E51" s="65" t="s">
        <v>164</v>
      </c>
      <c r="F51" s="65" t="s">
        <v>449</v>
      </c>
      <c r="G51" s="21" t="s">
        <v>21</v>
      </c>
      <c r="H51" s="51" t="s">
        <v>161</v>
      </c>
      <c r="I51" s="54"/>
      <c r="J51" s="40"/>
      <c r="K51" s="40"/>
      <c r="L51" s="40"/>
      <c r="M51" s="40"/>
      <c r="N51" s="40"/>
      <c r="O51" s="40"/>
      <c r="P51" s="40"/>
      <c r="Q51" s="40"/>
      <c r="R51" s="40"/>
      <c r="S51" s="40"/>
      <c r="T51" s="40"/>
      <c r="U51" s="40"/>
      <c r="V51" s="40"/>
      <c r="W51" s="40"/>
      <c r="X51" s="40"/>
      <c r="Y51" s="40"/>
      <c r="Z51" s="40"/>
      <c r="AA51" s="40" t="s">
        <v>16</v>
      </c>
      <c r="AB51" s="40"/>
      <c r="AC51" s="40"/>
      <c r="AD51" s="40"/>
      <c r="AE51" s="40"/>
      <c r="AF51" s="51"/>
      <c r="AG51" s="62" t="s">
        <v>162</v>
      </c>
      <c r="AH51" s="54">
        <f t="shared" si="19"/>
        <v>1</v>
      </c>
      <c r="AI51" s="40">
        <f t="shared" si="20"/>
        <v>0</v>
      </c>
      <c r="AJ51" s="40">
        <f t="shared" si="21"/>
        <v>0</v>
      </c>
      <c r="AK51" s="55">
        <f t="shared" si="22"/>
        <v>0</v>
      </c>
      <c r="AL51" s="56"/>
    </row>
    <row r="52" spans="1:38" s="58" customFormat="1" ht="105" customHeight="1" x14ac:dyDescent="0.25">
      <c r="A52" s="92">
        <v>46</v>
      </c>
      <c r="B52" s="53" t="s">
        <v>159</v>
      </c>
      <c r="C52" s="53" t="s">
        <v>426</v>
      </c>
      <c r="D52" s="53"/>
      <c r="E52" s="65" t="s">
        <v>165</v>
      </c>
      <c r="F52" s="65" t="s">
        <v>449</v>
      </c>
      <c r="G52" s="21" t="s">
        <v>21</v>
      </c>
      <c r="H52" s="51" t="s">
        <v>161</v>
      </c>
      <c r="I52" s="54"/>
      <c r="J52" s="40"/>
      <c r="K52" s="40"/>
      <c r="L52" s="40"/>
      <c r="M52" s="40"/>
      <c r="N52" s="40"/>
      <c r="O52" s="40"/>
      <c r="P52" s="40"/>
      <c r="Q52" s="40"/>
      <c r="R52" s="40"/>
      <c r="S52" s="40"/>
      <c r="T52" s="40"/>
      <c r="U52" s="40"/>
      <c r="V52" s="40"/>
      <c r="W52" s="40"/>
      <c r="X52" s="40"/>
      <c r="Y52" s="40" t="s">
        <v>16</v>
      </c>
      <c r="Z52" s="40"/>
      <c r="AA52" s="40"/>
      <c r="AB52" s="40"/>
      <c r="AC52" s="40"/>
      <c r="AD52" s="40"/>
      <c r="AE52" s="40"/>
      <c r="AF52" s="51"/>
      <c r="AG52" s="62" t="s">
        <v>162</v>
      </c>
      <c r="AH52" s="54">
        <f t="shared" si="19"/>
        <v>1</v>
      </c>
      <c r="AI52" s="40">
        <f t="shared" si="20"/>
        <v>0</v>
      </c>
      <c r="AJ52" s="40">
        <f t="shared" si="21"/>
        <v>0</v>
      </c>
      <c r="AK52" s="55">
        <f t="shared" si="22"/>
        <v>0</v>
      </c>
      <c r="AL52" s="56"/>
    </row>
    <row r="53" spans="1:38" s="58" customFormat="1" ht="105" customHeight="1" x14ac:dyDescent="0.25">
      <c r="A53" s="92">
        <v>47</v>
      </c>
      <c r="B53" s="53" t="s">
        <v>393</v>
      </c>
      <c r="C53" s="53" t="s">
        <v>166</v>
      </c>
      <c r="D53" s="53"/>
      <c r="E53" s="66" t="s">
        <v>167</v>
      </c>
      <c r="F53" s="66" t="s">
        <v>449</v>
      </c>
      <c r="G53" s="21" t="s">
        <v>168</v>
      </c>
      <c r="H53" s="51" t="s">
        <v>169</v>
      </c>
      <c r="I53" s="54"/>
      <c r="J53" s="40"/>
      <c r="K53" s="40"/>
      <c r="L53" s="40"/>
      <c r="M53" s="40"/>
      <c r="N53" s="40"/>
      <c r="O53" s="40" t="s">
        <v>60</v>
      </c>
      <c r="P53" s="40"/>
      <c r="Q53" s="40"/>
      <c r="R53" s="40"/>
      <c r="S53" s="40"/>
      <c r="T53" s="40"/>
      <c r="U53" s="87"/>
      <c r="V53" s="40"/>
      <c r="W53" s="40"/>
      <c r="X53" s="40"/>
      <c r="Y53" s="40"/>
      <c r="Z53" s="40"/>
      <c r="AA53" s="40"/>
      <c r="AB53" s="40"/>
      <c r="AC53" s="40"/>
      <c r="AD53" s="40"/>
      <c r="AE53" s="40"/>
      <c r="AF53" s="51"/>
      <c r="AG53" s="62" t="s">
        <v>170</v>
      </c>
      <c r="AH53" s="54">
        <f t="shared" si="19"/>
        <v>1</v>
      </c>
      <c r="AI53" s="40">
        <f t="shared" si="20"/>
        <v>0</v>
      </c>
      <c r="AJ53" s="40">
        <f t="shared" si="21"/>
        <v>0</v>
      </c>
      <c r="AK53" s="55">
        <f t="shared" si="22"/>
        <v>0</v>
      </c>
      <c r="AL53" s="56"/>
    </row>
    <row r="54" spans="1:38" s="58" customFormat="1" ht="105" customHeight="1" x14ac:dyDescent="0.25">
      <c r="A54" s="92">
        <v>48</v>
      </c>
      <c r="B54" s="53" t="s">
        <v>394</v>
      </c>
      <c r="C54" s="53" t="s">
        <v>171</v>
      </c>
      <c r="D54" s="53"/>
      <c r="E54" s="66" t="s">
        <v>172</v>
      </c>
      <c r="F54" s="66" t="s">
        <v>449</v>
      </c>
      <c r="G54" s="21" t="s">
        <v>168</v>
      </c>
      <c r="H54" s="51" t="s">
        <v>169</v>
      </c>
      <c r="I54" s="54"/>
      <c r="J54" s="40"/>
      <c r="K54" s="40"/>
      <c r="L54" s="40"/>
      <c r="M54" s="40"/>
      <c r="N54" s="40"/>
      <c r="O54" s="40" t="s">
        <v>60</v>
      </c>
      <c r="P54" s="40"/>
      <c r="Q54" s="40"/>
      <c r="R54" s="40"/>
      <c r="S54" s="40"/>
      <c r="T54" s="40"/>
      <c r="U54" s="87"/>
      <c r="V54" s="40"/>
      <c r="W54" s="40"/>
      <c r="X54" s="40"/>
      <c r="Y54" s="40"/>
      <c r="Z54" s="40"/>
      <c r="AA54" s="40"/>
      <c r="AB54" s="40"/>
      <c r="AC54" s="40"/>
      <c r="AD54" s="40"/>
      <c r="AE54" s="40"/>
      <c r="AF54" s="51"/>
      <c r="AG54" s="62" t="s">
        <v>170</v>
      </c>
      <c r="AH54" s="54">
        <f t="shared" si="19"/>
        <v>1</v>
      </c>
      <c r="AI54" s="40">
        <f t="shared" si="20"/>
        <v>0</v>
      </c>
      <c r="AJ54" s="40">
        <f t="shared" si="21"/>
        <v>0</v>
      </c>
      <c r="AK54" s="55">
        <f t="shared" si="22"/>
        <v>0</v>
      </c>
      <c r="AL54" s="56"/>
    </row>
    <row r="55" spans="1:38" s="58" customFormat="1" ht="105" customHeight="1" x14ac:dyDescent="0.25">
      <c r="A55" s="92">
        <v>49</v>
      </c>
      <c r="B55" s="53" t="s">
        <v>395</v>
      </c>
      <c r="C55" s="53" t="s">
        <v>173</v>
      </c>
      <c r="D55" s="53"/>
      <c r="E55" s="66" t="s">
        <v>174</v>
      </c>
      <c r="F55" s="66" t="s">
        <v>449</v>
      </c>
      <c r="G55" s="21" t="s">
        <v>168</v>
      </c>
      <c r="H55" s="51" t="s">
        <v>175</v>
      </c>
      <c r="I55" s="54"/>
      <c r="J55" s="40"/>
      <c r="K55" s="40"/>
      <c r="L55" s="40"/>
      <c r="M55" s="40" t="s">
        <v>60</v>
      </c>
      <c r="N55" s="40"/>
      <c r="O55" s="40"/>
      <c r="P55" s="40"/>
      <c r="Q55" s="40"/>
      <c r="R55" s="40"/>
      <c r="S55" s="87"/>
      <c r="T55" s="40"/>
      <c r="U55" s="40"/>
      <c r="V55" s="40"/>
      <c r="W55" s="40"/>
      <c r="X55" s="40"/>
      <c r="Y55" s="40"/>
      <c r="Z55" s="40"/>
      <c r="AA55" s="40"/>
      <c r="AB55" s="40"/>
      <c r="AC55" s="40"/>
      <c r="AD55" s="40"/>
      <c r="AE55" s="40"/>
      <c r="AF55" s="51"/>
      <c r="AG55" s="62" t="s">
        <v>176</v>
      </c>
      <c r="AH55" s="54">
        <f t="shared" si="19"/>
        <v>1</v>
      </c>
      <c r="AI55" s="40">
        <f t="shared" si="20"/>
        <v>0</v>
      </c>
      <c r="AJ55" s="40">
        <f t="shared" si="21"/>
        <v>0</v>
      </c>
      <c r="AK55" s="55">
        <f t="shared" si="22"/>
        <v>0</v>
      </c>
      <c r="AL55" s="56"/>
    </row>
    <row r="56" spans="1:38" s="58" customFormat="1" ht="105" customHeight="1" x14ac:dyDescent="0.25">
      <c r="A56" s="92">
        <v>50</v>
      </c>
      <c r="B56" s="53" t="s">
        <v>396</v>
      </c>
      <c r="C56" s="53" t="s">
        <v>177</v>
      </c>
      <c r="D56" s="53"/>
      <c r="E56" s="66" t="s">
        <v>178</v>
      </c>
      <c r="F56" s="66" t="s">
        <v>449</v>
      </c>
      <c r="G56" s="21" t="s">
        <v>168</v>
      </c>
      <c r="H56" s="51" t="s">
        <v>169</v>
      </c>
      <c r="I56" s="54"/>
      <c r="J56" s="40"/>
      <c r="K56" s="40" t="s">
        <v>60</v>
      </c>
      <c r="L56" s="40"/>
      <c r="M56" s="40"/>
      <c r="N56" s="40"/>
      <c r="O56" s="63"/>
      <c r="P56" s="40"/>
      <c r="Q56" s="87"/>
      <c r="R56" s="40"/>
      <c r="S56" s="40"/>
      <c r="T56" s="40"/>
      <c r="U56" s="40"/>
      <c r="V56" s="40"/>
      <c r="W56" s="40"/>
      <c r="X56" s="40"/>
      <c r="Y56" s="40"/>
      <c r="Z56" s="40"/>
      <c r="AA56" s="40"/>
      <c r="AB56" s="40"/>
      <c r="AC56" s="40"/>
      <c r="AD56" s="40"/>
      <c r="AE56" s="40"/>
      <c r="AF56" s="51"/>
      <c r="AG56" s="62" t="s">
        <v>170</v>
      </c>
      <c r="AH56" s="54">
        <f t="shared" si="19"/>
        <v>1</v>
      </c>
      <c r="AI56" s="40">
        <f t="shared" si="20"/>
        <v>0</v>
      </c>
      <c r="AJ56" s="40">
        <f t="shared" si="21"/>
        <v>0</v>
      </c>
      <c r="AK56" s="55">
        <f t="shared" si="22"/>
        <v>0</v>
      </c>
      <c r="AL56" s="56"/>
    </row>
    <row r="57" spans="1:38" s="58" customFormat="1" ht="105" customHeight="1" x14ac:dyDescent="0.25">
      <c r="A57" s="92">
        <v>51</v>
      </c>
      <c r="B57" s="53" t="s">
        <v>397</v>
      </c>
      <c r="C57" s="53" t="s">
        <v>430</v>
      </c>
      <c r="D57" s="53"/>
      <c r="E57" s="66" t="s">
        <v>179</v>
      </c>
      <c r="F57" s="66" t="s">
        <v>449</v>
      </c>
      <c r="G57" s="21" t="s">
        <v>168</v>
      </c>
      <c r="H57" s="51" t="s">
        <v>169</v>
      </c>
      <c r="I57" s="54"/>
      <c r="J57" s="40"/>
      <c r="K57" s="40" t="s">
        <v>60</v>
      </c>
      <c r="L57" s="40"/>
      <c r="M57" s="40"/>
      <c r="N57" s="40"/>
      <c r="O57" s="40"/>
      <c r="P57" s="40"/>
      <c r="Q57" s="40"/>
      <c r="R57" s="40"/>
      <c r="S57" s="40"/>
      <c r="T57" s="40"/>
      <c r="U57" s="40"/>
      <c r="V57" s="40"/>
      <c r="W57" s="40"/>
      <c r="X57" s="40"/>
      <c r="Y57" s="40"/>
      <c r="Z57" s="40"/>
      <c r="AA57" s="40"/>
      <c r="AB57" s="40"/>
      <c r="AC57" s="40"/>
      <c r="AD57" s="40"/>
      <c r="AE57" s="40"/>
      <c r="AF57" s="51"/>
      <c r="AG57" s="62" t="s">
        <v>180</v>
      </c>
      <c r="AH57" s="54">
        <f t="shared" si="19"/>
        <v>1</v>
      </c>
      <c r="AI57" s="40">
        <f t="shared" si="20"/>
        <v>0</v>
      </c>
      <c r="AJ57" s="40">
        <f t="shared" si="21"/>
        <v>0</v>
      </c>
      <c r="AK57" s="55">
        <f t="shared" si="22"/>
        <v>0</v>
      </c>
      <c r="AL57" s="56"/>
    </row>
    <row r="58" spans="1:38" s="58" customFormat="1" ht="105" customHeight="1" x14ac:dyDescent="0.25">
      <c r="A58" s="92">
        <v>52</v>
      </c>
      <c r="B58" s="53" t="s">
        <v>398</v>
      </c>
      <c r="C58" s="53" t="s">
        <v>181</v>
      </c>
      <c r="D58" s="53"/>
      <c r="E58" s="66" t="s">
        <v>182</v>
      </c>
      <c r="F58" s="66" t="s">
        <v>449</v>
      </c>
      <c r="G58" s="21" t="s">
        <v>168</v>
      </c>
      <c r="H58" s="51" t="s">
        <v>183</v>
      </c>
      <c r="I58" s="54"/>
      <c r="J58" s="40"/>
      <c r="K58" s="40"/>
      <c r="L58" s="40"/>
      <c r="M58" s="40"/>
      <c r="N58" s="40"/>
      <c r="O58" s="63"/>
      <c r="P58" s="40"/>
      <c r="Q58" s="40"/>
      <c r="R58" s="40"/>
      <c r="S58" s="40" t="s">
        <v>60</v>
      </c>
      <c r="T58" s="40"/>
      <c r="U58" s="40"/>
      <c r="V58" s="40"/>
      <c r="W58" s="40"/>
      <c r="X58" s="40"/>
      <c r="Y58" s="40"/>
      <c r="Z58" s="40"/>
      <c r="AA58" s="40"/>
      <c r="AB58" s="40"/>
      <c r="AC58" s="40"/>
      <c r="AD58" s="40"/>
      <c r="AE58" s="40"/>
      <c r="AF58" s="51"/>
      <c r="AG58" s="62" t="s">
        <v>170</v>
      </c>
      <c r="AH58" s="54">
        <f t="shared" si="19"/>
        <v>1</v>
      </c>
      <c r="AI58" s="40">
        <f t="shared" si="20"/>
        <v>0</v>
      </c>
      <c r="AJ58" s="40">
        <f t="shared" si="21"/>
        <v>0</v>
      </c>
      <c r="AK58" s="55">
        <f t="shared" si="14"/>
        <v>0</v>
      </c>
      <c r="AL58" s="56"/>
    </row>
    <row r="59" spans="1:38" s="58" customFormat="1" ht="105" customHeight="1" x14ac:dyDescent="0.25">
      <c r="A59" s="92">
        <v>53</v>
      </c>
      <c r="B59" s="53" t="s">
        <v>399</v>
      </c>
      <c r="C59" s="53" t="s">
        <v>184</v>
      </c>
      <c r="D59" s="53"/>
      <c r="E59" s="65" t="s">
        <v>185</v>
      </c>
      <c r="F59" s="65" t="s">
        <v>449</v>
      </c>
      <c r="G59" s="21" t="s">
        <v>21</v>
      </c>
      <c r="H59" s="51" t="s">
        <v>186</v>
      </c>
      <c r="I59" s="54"/>
      <c r="J59" s="40"/>
      <c r="K59" s="40"/>
      <c r="L59" s="40"/>
      <c r="M59" s="40"/>
      <c r="N59" s="40"/>
      <c r="O59" s="40"/>
      <c r="P59" s="40"/>
      <c r="Q59" s="40"/>
      <c r="R59" s="40"/>
      <c r="S59" s="40"/>
      <c r="T59" s="40"/>
      <c r="U59" s="40"/>
      <c r="V59" s="40"/>
      <c r="W59" s="40"/>
      <c r="X59" s="40"/>
      <c r="Y59" s="40"/>
      <c r="Z59" s="40"/>
      <c r="AA59" s="40"/>
      <c r="AB59" s="40"/>
      <c r="AC59" s="40" t="s">
        <v>60</v>
      </c>
      <c r="AD59" s="40"/>
      <c r="AE59" s="40"/>
      <c r="AF59" s="51"/>
      <c r="AG59" s="62" t="s">
        <v>187</v>
      </c>
      <c r="AH59" s="54">
        <f t="shared" si="19"/>
        <v>1</v>
      </c>
      <c r="AI59" s="40">
        <f t="shared" si="20"/>
        <v>0</v>
      </c>
      <c r="AJ59" s="40">
        <f t="shared" si="21"/>
        <v>0</v>
      </c>
      <c r="AK59" s="55">
        <f>AJ59/(AH59+AI59)</f>
        <v>0</v>
      </c>
      <c r="AL59" s="56"/>
    </row>
    <row r="60" spans="1:38" s="58" customFormat="1" ht="117.75" customHeight="1" x14ac:dyDescent="0.25">
      <c r="A60" s="92">
        <v>54</v>
      </c>
      <c r="B60" s="53" t="s">
        <v>400</v>
      </c>
      <c r="C60" s="53" t="s">
        <v>188</v>
      </c>
      <c r="D60" s="53"/>
      <c r="E60" s="21" t="s">
        <v>189</v>
      </c>
      <c r="F60" s="21" t="s">
        <v>457</v>
      </c>
      <c r="G60" s="21" t="s">
        <v>21</v>
      </c>
      <c r="H60" s="51" t="s">
        <v>190</v>
      </c>
      <c r="I60" s="54"/>
      <c r="J60" s="40"/>
      <c r="K60" s="40"/>
      <c r="L60" s="40"/>
      <c r="M60" s="40"/>
      <c r="N60" s="40"/>
      <c r="O60" s="40"/>
      <c r="P60" s="40"/>
      <c r="Q60" s="40"/>
      <c r="R60" s="40"/>
      <c r="S60" s="40"/>
      <c r="T60" s="40"/>
      <c r="U60" s="40"/>
      <c r="V60" s="40"/>
      <c r="W60" s="40" t="s">
        <v>60</v>
      </c>
      <c r="X60" s="40"/>
      <c r="Y60" s="67"/>
      <c r="Z60" s="40"/>
      <c r="AA60" s="40"/>
      <c r="AB60" s="40"/>
      <c r="AC60" s="40"/>
      <c r="AD60" s="40"/>
      <c r="AE60" s="40"/>
      <c r="AF60" s="51"/>
      <c r="AG60" s="62" t="s">
        <v>191</v>
      </c>
      <c r="AH60" s="54">
        <f t="shared" si="19"/>
        <v>1</v>
      </c>
      <c r="AI60" s="40">
        <f t="shared" si="20"/>
        <v>0</v>
      </c>
      <c r="AJ60" s="40">
        <f t="shared" si="21"/>
        <v>0</v>
      </c>
      <c r="AK60" s="55">
        <f>AJ60/(AH60+AI60)</f>
        <v>0</v>
      </c>
      <c r="AL60" s="56"/>
    </row>
    <row r="61" spans="1:38" s="58" customFormat="1" ht="105" customHeight="1" x14ac:dyDescent="0.25">
      <c r="A61" s="92">
        <v>55</v>
      </c>
      <c r="B61" s="53" t="s">
        <v>401</v>
      </c>
      <c r="C61" s="53" t="s">
        <v>192</v>
      </c>
      <c r="D61" s="53"/>
      <c r="E61" s="21" t="s">
        <v>193</v>
      </c>
      <c r="F61" s="21" t="s">
        <v>457</v>
      </c>
      <c r="G61" s="21" t="s">
        <v>21</v>
      </c>
      <c r="H61" s="51" t="s">
        <v>194</v>
      </c>
      <c r="I61" s="54"/>
      <c r="J61" s="40"/>
      <c r="K61" s="40"/>
      <c r="L61" s="40"/>
      <c r="M61" s="40"/>
      <c r="N61" s="40"/>
      <c r="O61" s="40"/>
      <c r="P61" s="40"/>
      <c r="Q61" s="40"/>
      <c r="R61" s="40"/>
      <c r="S61" s="40"/>
      <c r="T61" s="40"/>
      <c r="U61" s="40"/>
      <c r="V61" s="40"/>
      <c r="W61" s="40"/>
      <c r="X61" s="40"/>
      <c r="Y61" s="40" t="s">
        <v>16</v>
      </c>
      <c r="Z61" s="40"/>
      <c r="AA61" s="40"/>
      <c r="AB61" s="40"/>
      <c r="AC61" s="40"/>
      <c r="AD61" s="40"/>
      <c r="AE61" s="40"/>
      <c r="AF61" s="51"/>
      <c r="AG61" s="62" t="s">
        <v>195</v>
      </c>
      <c r="AH61" s="54">
        <f t="shared" si="19"/>
        <v>1</v>
      </c>
      <c r="AI61" s="40">
        <f t="shared" si="20"/>
        <v>0</v>
      </c>
      <c r="AJ61" s="40">
        <f t="shared" si="21"/>
        <v>0</v>
      </c>
      <c r="AK61" s="55">
        <f>AJ61/(AH61+AI61)</f>
        <v>0</v>
      </c>
      <c r="AL61" s="56"/>
    </row>
    <row r="62" spans="1:38" s="58" customFormat="1" ht="105" customHeight="1" x14ac:dyDescent="0.25">
      <c r="A62" s="92">
        <v>56</v>
      </c>
      <c r="B62" s="53" t="s">
        <v>402</v>
      </c>
      <c r="C62" s="53" t="s">
        <v>196</v>
      </c>
      <c r="D62" s="53"/>
      <c r="E62" s="21" t="s">
        <v>197</v>
      </c>
      <c r="F62" s="21" t="s">
        <v>449</v>
      </c>
      <c r="G62" s="21" t="s">
        <v>21</v>
      </c>
      <c r="H62" s="51" t="s">
        <v>198</v>
      </c>
      <c r="I62" s="54"/>
      <c r="J62" s="40"/>
      <c r="K62" s="40"/>
      <c r="L62" s="40"/>
      <c r="M62" s="40"/>
      <c r="N62" s="40"/>
      <c r="O62" s="40"/>
      <c r="P62" s="40"/>
      <c r="Q62" s="40"/>
      <c r="R62" s="40"/>
      <c r="S62" s="40"/>
      <c r="T62" s="40"/>
      <c r="U62" s="40"/>
      <c r="V62" s="40"/>
      <c r="W62" s="40" t="s">
        <v>60</v>
      </c>
      <c r="X62" s="40"/>
      <c r="Y62" s="67"/>
      <c r="Z62" s="40"/>
      <c r="AA62" s="40"/>
      <c r="AB62" s="40"/>
      <c r="AC62" s="40"/>
      <c r="AD62" s="40"/>
      <c r="AE62" s="40"/>
      <c r="AF62" s="51"/>
      <c r="AG62" s="62" t="s">
        <v>199</v>
      </c>
      <c r="AH62" s="54">
        <f t="shared" si="19"/>
        <v>1</v>
      </c>
      <c r="AI62" s="40">
        <f t="shared" si="20"/>
        <v>0</v>
      </c>
      <c r="AJ62" s="40">
        <f t="shared" si="21"/>
        <v>0</v>
      </c>
      <c r="AK62" s="55">
        <f t="shared" ref="AK62" si="23">AJ62/(AH62+AI62)</f>
        <v>0</v>
      </c>
      <c r="AL62" s="56"/>
    </row>
    <row r="63" spans="1:38" s="58" customFormat="1" ht="105" customHeight="1" x14ac:dyDescent="0.25">
      <c r="A63" s="92">
        <v>57</v>
      </c>
      <c r="B63" s="53" t="s">
        <v>403</v>
      </c>
      <c r="C63" s="53" t="s">
        <v>200</v>
      </c>
      <c r="D63" s="53"/>
      <c r="E63" s="21" t="s">
        <v>201</v>
      </c>
      <c r="F63" s="21" t="s">
        <v>449</v>
      </c>
      <c r="G63" s="21" t="s">
        <v>21</v>
      </c>
      <c r="H63" s="51" t="s">
        <v>116</v>
      </c>
      <c r="I63" s="54" t="s">
        <v>60</v>
      </c>
      <c r="J63" s="40"/>
      <c r="K63" s="40"/>
      <c r="L63" s="40"/>
      <c r="M63" s="40"/>
      <c r="N63" s="40"/>
      <c r="O63" s="40"/>
      <c r="P63" s="40"/>
      <c r="Q63" s="40"/>
      <c r="R63" s="40"/>
      <c r="S63" s="40"/>
      <c r="T63" s="40"/>
      <c r="U63" s="40"/>
      <c r="V63" s="40"/>
      <c r="W63" s="40"/>
      <c r="X63" s="40"/>
      <c r="Y63" s="40"/>
      <c r="Z63" s="40"/>
      <c r="AA63" s="40"/>
      <c r="AB63" s="40"/>
      <c r="AC63" s="40"/>
      <c r="AD63" s="40"/>
      <c r="AE63" s="40"/>
      <c r="AF63" s="51"/>
      <c r="AG63" s="62" t="s">
        <v>202</v>
      </c>
      <c r="AH63" s="54">
        <f t="shared" ref="AH63:AH71" si="24">COUNTIF(I63:AF63,"P")</f>
        <v>1</v>
      </c>
      <c r="AI63" s="40">
        <f t="shared" ref="AI63:AI71" si="25">COUNTIF(I63:AF63,"C")</f>
        <v>0</v>
      </c>
      <c r="AJ63" s="40">
        <f t="shared" ref="AJ63:AJ71" si="26">COUNTIF(I63:AF63,"E")</f>
        <v>0</v>
      </c>
      <c r="AK63" s="55">
        <f t="shared" ref="AK63:AK71" si="27">AJ63/(AH63+AI63)</f>
        <v>0</v>
      </c>
      <c r="AL63" s="56"/>
    </row>
    <row r="64" spans="1:38" s="58" customFormat="1" ht="105" customHeight="1" x14ac:dyDescent="0.25">
      <c r="A64" s="92">
        <v>58</v>
      </c>
      <c r="B64" s="53" t="s">
        <v>404</v>
      </c>
      <c r="C64" s="53" t="s">
        <v>203</v>
      </c>
      <c r="D64" s="53"/>
      <c r="E64" s="21" t="s">
        <v>204</v>
      </c>
      <c r="F64" s="21" t="s">
        <v>443</v>
      </c>
      <c r="G64" s="21" t="s">
        <v>21</v>
      </c>
      <c r="H64" s="51" t="s">
        <v>205</v>
      </c>
      <c r="I64" s="54" t="s">
        <v>16</v>
      </c>
      <c r="J64" s="40"/>
      <c r="K64" s="40"/>
      <c r="L64" s="40"/>
      <c r="M64" s="40"/>
      <c r="N64" s="40"/>
      <c r="O64" s="40"/>
      <c r="P64" s="40"/>
      <c r="Q64" s="40"/>
      <c r="R64" s="40"/>
      <c r="S64" s="40"/>
      <c r="T64" s="40"/>
      <c r="U64" s="40"/>
      <c r="V64" s="40"/>
      <c r="W64" s="40"/>
      <c r="X64" s="40"/>
      <c r="Y64" s="40"/>
      <c r="Z64" s="40"/>
      <c r="AA64" s="40"/>
      <c r="AB64" s="40"/>
      <c r="AC64" s="40"/>
      <c r="AD64" s="40"/>
      <c r="AE64" s="40"/>
      <c r="AF64" s="51"/>
      <c r="AG64" s="62" t="s">
        <v>206</v>
      </c>
      <c r="AH64" s="54">
        <f t="shared" si="24"/>
        <v>1</v>
      </c>
      <c r="AI64" s="40">
        <f t="shared" si="25"/>
        <v>0</v>
      </c>
      <c r="AJ64" s="40">
        <f t="shared" si="26"/>
        <v>0</v>
      </c>
      <c r="AK64" s="55">
        <f t="shared" si="27"/>
        <v>0</v>
      </c>
      <c r="AL64" s="56"/>
    </row>
    <row r="65" spans="1:38" s="58" customFormat="1" ht="105" customHeight="1" x14ac:dyDescent="0.25">
      <c r="A65" s="92">
        <v>59</v>
      </c>
      <c r="B65" s="53" t="s">
        <v>405</v>
      </c>
      <c r="C65" s="53" t="s">
        <v>207</v>
      </c>
      <c r="D65" s="53"/>
      <c r="E65" s="61" t="s">
        <v>208</v>
      </c>
      <c r="F65" s="61" t="s">
        <v>449</v>
      </c>
      <c r="G65" s="21" t="s">
        <v>21</v>
      </c>
      <c r="H65" s="51" t="s">
        <v>209</v>
      </c>
      <c r="I65" s="54"/>
      <c r="J65" s="40"/>
      <c r="K65" s="40"/>
      <c r="L65" s="40"/>
      <c r="M65" s="40"/>
      <c r="N65" s="40"/>
      <c r="O65" s="40"/>
      <c r="P65" s="40"/>
      <c r="Q65" s="40"/>
      <c r="R65" s="40"/>
      <c r="S65" s="40"/>
      <c r="T65" s="40"/>
      <c r="U65" s="40" t="s">
        <v>16</v>
      </c>
      <c r="V65" s="40"/>
      <c r="W65" s="40"/>
      <c r="X65" s="40"/>
      <c r="Y65" s="40"/>
      <c r="Z65" s="40"/>
      <c r="AA65" s="40"/>
      <c r="AB65" s="40"/>
      <c r="AC65" s="40"/>
      <c r="AD65" s="40"/>
      <c r="AE65" s="40"/>
      <c r="AF65" s="51"/>
      <c r="AG65" s="62" t="s">
        <v>210</v>
      </c>
      <c r="AH65" s="54">
        <f>COUNTIF(I65:AF65,"P")</f>
        <v>1</v>
      </c>
      <c r="AI65" s="40">
        <f>COUNTIF(I65:AF65,"C")</f>
        <v>0</v>
      </c>
      <c r="AJ65" s="40">
        <f>COUNTIF(I65:AF65,"E")</f>
        <v>0</v>
      </c>
      <c r="AK65" s="55">
        <f>AJ65/(AH65+AI65)</f>
        <v>0</v>
      </c>
      <c r="AL65" s="56"/>
    </row>
    <row r="66" spans="1:38" s="58" customFormat="1" ht="105" customHeight="1" x14ac:dyDescent="0.25">
      <c r="A66" s="92">
        <v>60</v>
      </c>
      <c r="B66" s="53" t="s">
        <v>406</v>
      </c>
      <c r="C66" s="53" t="s">
        <v>211</v>
      </c>
      <c r="D66" s="53"/>
      <c r="E66" s="61" t="s">
        <v>212</v>
      </c>
      <c r="F66" s="61" t="s">
        <v>449</v>
      </c>
      <c r="G66" s="21" t="s">
        <v>21</v>
      </c>
      <c r="H66" s="51" t="s">
        <v>213</v>
      </c>
      <c r="I66" s="54"/>
      <c r="J66" s="40"/>
      <c r="K66" s="40"/>
      <c r="L66" s="40"/>
      <c r="M66" s="40"/>
      <c r="N66" s="40"/>
      <c r="O66" s="40"/>
      <c r="P66" s="40"/>
      <c r="Q66" s="40"/>
      <c r="R66" s="40"/>
      <c r="S66" s="40" t="s">
        <v>16</v>
      </c>
      <c r="T66" s="40"/>
      <c r="U66" s="40"/>
      <c r="V66" s="40"/>
      <c r="W66" s="40"/>
      <c r="X66" s="40"/>
      <c r="Y66" s="40"/>
      <c r="Z66" s="40"/>
      <c r="AA66" s="40"/>
      <c r="AB66" s="40"/>
      <c r="AC66" s="40"/>
      <c r="AD66" s="40"/>
      <c r="AE66" s="40"/>
      <c r="AF66" s="51"/>
      <c r="AG66" s="62" t="s">
        <v>210</v>
      </c>
      <c r="AH66" s="54">
        <f t="shared" si="24"/>
        <v>1</v>
      </c>
      <c r="AI66" s="40">
        <f t="shared" si="25"/>
        <v>0</v>
      </c>
      <c r="AJ66" s="40">
        <f t="shared" si="26"/>
        <v>0</v>
      </c>
      <c r="AK66" s="55">
        <f t="shared" si="27"/>
        <v>0</v>
      </c>
      <c r="AL66" s="56"/>
    </row>
    <row r="67" spans="1:38" s="58" customFormat="1" ht="105" customHeight="1" x14ac:dyDescent="0.25">
      <c r="A67" s="92">
        <v>61</v>
      </c>
      <c r="B67" s="53" t="s">
        <v>407</v>
      </c>
      <c r="C67" s="53" t="s">
        <v>214</v>
      </c>
      <c r="D67" s="53"/>
      <c r="E67" s="61" t="s">
        <v>215</v>
      </c>
      <c r="F67" s="61" t="s">
        <v>458</v>
      </c>
      <c r="G67" s="21" t="s">
        <v>21</v>
      </c>
      <c r="H67" s="51" t="s">
        <v>216</v>
      </c>
      <c r="I67" s="54"/>
      <c r="J67" s="40"/>
      <c r="K67" s="40"/>
      <c r="L67" s="40"/>
      <c r="M67" s="40"/>
      <c r="N67" s="40"/>
      <c r="O67" s="40"/>
      <c r="P67" s="40"/>
      <c r="Q67" s="40"/>
      <c r="R67" s="40"/>
      <c r="S67" s="40"/>
      <c r="T67" s="40"/>
      <c r="U67" s="40" t="s">
        <v>16</v>
      </c>
      <c r="V67" s="40"/>
      <c r="W67" s="40"/>
      <c r="X67" s="40"/>
      <c r="Y67" s="40"/>
      <c r="Z67" s="40"/>
      <c r="AA67" s="40"/>
      <c r="AB67" s="40"/>
      <c r="AC67" s="40"/>
      <c r="AD67" s="40"/>
      <c r="AE67" s="40"/>
      <c r="AF67" s="51"/>
      <c r="AG67" s="62" t="s">
        <v>210</v>
      </c>
      <c r="AH67" s="54">
        <f>COUNTIF(I67:AF67,"P")</f>
        <v>1</v>
      </c>
      <c r="AI67" s="40">
        <f>COUNTIF(I67:AF67,"C")</f>
        <v>0</v>
      </c>
      <c r="AJ67" s="40">
        <f>COUNTIF(I67:AF67,"E")</f>
        <v>0</v>
      </c>
      <c r="AK67" s="55">
        <f>AJ67/(AH67+AI67)</f>
        <v>0</v>
      </c>
      <c r="AL67" s="56"/>
    </row>
    <row r="68" spans="1:38" s="58" customFormat="1" ht="105" customHeight="1" x14ac:dyDescent="0.25">
      <c r="A68" s="92">
        <v>62</v>
      </c>
      <c r="B68" s="53" t="s">
        <v>408</v>
      </c>
      <c r="C68" s="53" t="s">
        <v>217</v>
      </c>
      <c r="D68" s="53"/>
      <c r="E68" s="61" t="s">
        <v>218</v>
      </c>
      <c r="F68" s="61" t="s">
        <v>444</v>
      </c>
      <c r="G68" s="21" t="s">
        <v>21</v>
      </c>
      <c r="H68" s="51" t="s">
        <v>79</v>
      </c>
      <c r="I68" s="54"/>
      <c r="J68" s="40"/>
      <c r="K68" s="40" t="s">
        <v>16</v>
      </c>
      <c r="L68" s="40"/>
      <c r="M68" s="40"/>
      <c r="N68" s="40"/>
      <c r="O68" s="40"/>
      <c r="P68" s="40"/>
      <c r="Q68" s="40"/>
      <c r="R68" s="40"/>
      <c r="S68" s="40"/>
      <c r="T68" s="40"/>
      <c r="U68" s="40"/>
      <c r="V68" s="40"/>
      <c r="W68" s="40"/>
      <c r="X68" s="40"/>
      <c r="Y68" s="40"/>
      <c r="Z68" s="40"/>
      <c r="AA68" s="40"/>
      <c r="AB68" s="40"/>
      <c r="AC68" s="40"/>
      <c r="AD68" s="40"/>
      <c r="AE68" s="40"/>
      <c r="AF68" s="51"/>
      <c r="AG68" s="62" t="s">
        <v>210</v>
      </c>
      <c r="AH68" s="54">
        <f>COUNTIF(I68:AF68,"P")</f>
        <v>1</v>
      </c>
      <c r="AI68" s="40">
        <f>COUNTIF(I68:AF68,"C")</f>
        <v>0</v>
      </c>
      <c r="AJ68" s="40">
        <f>COUNTIF(I68:AF68,"E")</f>
        <v>0</v>
      </c>
      <c r="AK68" s="55">
        <f>AJ68/(AH68+AI68)</f>
        <v>0</v>
      </c>
      <c r="AL68" s="56"/>
    </row>
    <row r="69" spans="1:38" s="58" customFormat="1" ht="249" customHeight="1" x14ac:dyDescent="0.25">
      <c r="A69" s="92">
        <v>63</v>
      </c>
      <c r="B69" s="53" t="s">
        <v>409</v>
      </c>
      <c r="C69" s="53" t="s">
        <v>219</v>
      </c>
      <c r="D69" s="53"/>
      <c r="E69" s="61" t="s">
        <v>220</v>
      </c>
      <c r="F69" s="61" t="s">
        <v>449</v>
      </c>
      <c r="G69" s="21" t="s">
        <v>21</v>
      </c>
      <c r="H69" s="51" t="s">
        <v>221</v>
      </c>
      <c r="I69" s="54"/>
      <c r="J69" s="40"/>
      <c r="K69" s="40"/>
      <c r="L69" s="40"/>
      <c r="M69" s="40"/>
      <c r="N69" s="40"/>
      <c r="O69" s="40" t="s">
        <v>60</v>
      </c>
      <c r="P69" s="40"/>
      <c r="Q69" s="40"/>
      <c r="R69" s="40"/>
      <c r="S69" s="40"/>
      <c r="T69" s="40"/>
      <c r="U69" s="40"/>
      <c r="V69" s="40"/>
      <c r="W69" s="40"/>
      <c r="X69" s="40"/>
      <c r="Y69" s="40"/>
      <c r="Z69" s="40"/>
      <c r="AA69" s="40"/>
      <c r="AB69" s="40"/>
      <c r="AC69" s="40"/>
      <c r="AD69" s="40"/>
      <c r="AE69" s="40"/>
      <c r="AF69" s="51"/>
      <c r="AG69" s="62" t="s">
        <v>210</v>
      </c>
      <c r="AH69" s="54">
        <f>COUNTIF(I69:AF69,"P")</f>
        <v>1</v>
      </c>
      <c r="AI69" s="40">
        <f>COUNTIF(I69:AF69,"C")</f>
        <v>0</v>
      </c>
      <c r="AJ69" s="40">
        <f>COUNTIF(I69:AF69,"E")</f>
        <v>0</v>
      </c>
      <c r="AK69" s="55">
        <f>AJ69/(AH69+AI69)</f>
        <v>0</v>
      </c>
      <c r="AL69" s="56"/>
    </row>
    <row r="70" spans="1:38" s="58" customFormat="1" ht="194.25" customHeight="1" x14ac:dyDescent="0.25">
      <c r="A70" s="92">
        <v>64</v>
      </c>
      <c r="B70" s="53" t="s">
        <v>222</v>
      </c>
      <c r="C70" s="53" t="s">
        <v>223</v>
      </c>
      <c r="D70" s="53"/>
      <c r="E70" s="61" t="s">
        <v>224</v>
      </c>
      <c r="F70" s="61" t="s">
        <v>449</v>
      </c>
      <c r="G70" s="21" t="s">
        <v>21</v>
      </c>
      <c r="H70" s="51" t="s">
        <v>221</v>
      </c>
      <c r="I70" s="54"/>
      <c r="J70" s="40"/>
      <c r="K70" s="40"/>
      <c r="L70" s="40"/>
      <c r="M70" s="40"/>
      <c r="N70" s="40"/>
      <c r="O70" s="40" t="s">
        <v>60</v>
      </c>
      <c r="P70" s="40"/>
      <c r="Q70" s="40"/>
      <c r="R70" s="40"/>
      <c r="S70" s="40"/>
      <c r="T70" s="40"/>
      <c r="U70" s="40"/>
      <c r="V70" s="40"/>
      <c r="W70" s="40"/>
      <c r="X70" s="40"/>
      <c r="Y70" s="40"/>
      <c r="Z70" s="40"/>
      <c r="AA70" s="40"/>
      <c r="AB70" s="40"/>
      <c r="AC70" s="40"/>
      <c r="AD70" s="40"/>
      <c r="AE70" s="40"/>
      <c r="AF70" s="51"/>
      <c r="AG70" s="62" t="s">
        <v>210</v>
      </c>
      <c r="AH70" s="54">
        <f>COUNTIF(I70:AF70,"P")</f>
        <v>1</v>
      </c>
      <c r="AI70" s="40">
        <f>COUNTIF(I70:AF70,"C")</f>
        <v>0</v>
      </c>
      <c r="AJ70" s="40">
        <f>COUNTIF(I70:AF70,"E")</f>
        <v>0</v>
      </c>
      <c r="AK70" s="55">
        <f>AJ70/(AH70+AI70)</f>
        <v>0</v>
      </c>
      <c r="AL70" s="56"/>
    </row>
    <row r="71" spans="1:38" s="58" customFormat="1" ht="105" customHeight="1" x14ac:dyDescent="0.25">
      <c r="A71" s="92">
        <v>65</v>
      </c>
      <c r="B71" s="53" t="s">
        <v>410</v>
      </c>
      <c r="C71" s="53" t="s">
        <v>225</v>
      </c>
      <c r="D71" s="53"/>
      <c r="E71" s="21" t="s">
        <v>226</v>
      </c>
      <c r="F71" s="21" t="s">
        <v>443</v>
      </c>
      <c r="G71" s="21" t="s">
        <v>21</v>
      </c>
      <c r="H71" s="51" t="s">
        <v>227</v>
      </c>
      <c r="I71" s="54"/>
      <c r="J71" s="40"/>
      <c r="K71" s="40"/>
      <c r="L71" s="40"/>
      <c r="M71" s="40"/>
      <c r="N71" s="40"/>
      <c r="O71" s="40"/>
      <c r="P71" s="40"/>
      <c r="Q71" s="40"/>
      <c r="R71" s="40"/>
      <c r="S71" s="40"/>
      <c r="T71" s="40"/>
      <c r="U71" s="40"/>
      <c r="V71" s="40"/>
      <c r="W71" s="40"/>
      <c r="X71" s="40"/>
      <c r="Y71" s="40"/>
      <c r="Z71" s="40"/>
      <c r="AA71" s="40"/>
      <c r="AB71" s="40"/>
      <c r="AC71" s="40"/>
      <c r="AD71" s="40"/>
      <c r="AE71" s="40" t="s">
        <v>16</v>
      </c>
      <c r="AF71" s="51"/>
      <c r="AG71" s="62" t="s">
        <v>228</v>
      </c>
      <c r="AH71" s="54">
        <f t="shared" si="24"/>
        <v>1</v>
      </c>
      <c r="AI71" s="40">
        <f t="shared" si="25"/>
        <v>0</v>
      </c>
      <c r="AJ71" s="40">
        <f t="shared" si="26"/>
        <v>0</v>
      </c>
      <c r="AK71" s="60">
        <f t="shared" si="27"/>
        <v>0</v>
      </c>
      <c r="AL71" s="56"/>
    </row>
    <row r="72" spans="1:38" s="58" customFormat="1" ht="105" customHeight="1" thickBot="1" x14ac:dyDescent="0.3">
      <c r="A72" s="94">
        <v>66</v>
      </c>
      <c r="B72" s="70" t="s">
        <v>411</v>
      </c>
      <c r="C72" s="70" t="s">
        <v>229</v>
      </c>
      <c r="D72" s="70"/>
      <c r="E72" s="71" t="s">
        <v>230</v>
      </c>
      <c r="F72" s="71" t="s">
        <v>444</v>
      </c>
      <c r="G72" s="72" t="s">
        <v>21</v>
      </c>
      <c r="H72" s="74" t="s">
        <v>231</v>
      </c>
      <c r="I72" s="78"/>
      <c r="J72" s="79"/>
      <c r="K72" s="79"/>
      <c r="L72" s="79"/>
      <c r="M72" s="79"/>
      <c r="N72" s="79"/>
      <c r="O72" s="79"/>
      <c r="P72" s="79"/>
      <c r="Q72" s="80"/>
      <c r="R72" s="79"/>
      <c r="S72" s="79"/>
      <c r="T72" s="79"/>
      <c r="U72" s="79" t="s">
        <v>16</v>
      </c>
      <c r="V72" s="79"/>
      <c r="W72" s="79"/>
      <c r="X72" s="79"/>
      <c r="Y72" s="79"/>
      <c r="Z72" s="79"/>
      <c r="AA72" s="79"/>
      <c r="AB72" s="79"/>
      <c r="AC72" s="79"/>
      <c r="AD72" s="79"/>
      <c r="AE72" s="79"/>
      <c r="AF72" s="74"/>
      <c r="AG72" s="82" t="s">
        <v>232</v>
      </c>
      <c r="AH72" s="78">
        <f t="shared" ref="AH72" si="28">COUNTIF(I72:AF72,"P")</f>
        <v>1</v>
      </c>
      <c r="AI72" s="79">
        <f t="shared" ref="AI72" si="29">COUNTIF(I72:AF72,"C")</f>
        <v>0</v>
      </c>
      <c r="AJ72" s="79">
        <f t="shared" ref="AJ72" si="30">COUNTIF(I72:AF72,"E")</f>
        <v>0</v>
      </c>
      <c r="AK72" s="85">
        <f t="shared" ref="AK72" si="31">AJ72/(AH72+AI72)</f>
        <v>0</v>
      </c>
      <c r="AL72" s="86"/>
    </row>
    <row r="73" spans="1:38" ht="23.25" customHeight="1" thickBot="1" x14ac:dyDescent="0.3">
      <c r="B73" s="3"/>
      <c r="C73" s="3"/>
      <c r="E73" s="4"/>
      <c r="F73" s="4"/>
      <c r="G73" s="110"/>
      <c r="H73" s="110"/>
      <c r="I73" s="110"/>
      <c r="J73" s="110"/>
      <c r="K73" s="110"/>
      <c r="L73" s="110"/>
      <c r="M73" s="110"/>
      <c r="N73" s="110"/>
      <c r="O73" s="110"/>
      <c r="P73" s="110"/>
      <c r="Q73" s="110"/>
      <c r="R73" s="110"/>
      <c r="S73" s="110"/>
      <c r="T73" s="110"/>
      <c r="U73" s="110"/>
      <c r="V73" s="110"/>
      <c r="W73" s="110"/>
      <c r="X73" s="110"/>
      <c r="Y73" s="110"/>
      <c r="Z73" s="110"/>
      <c r="AA73" s="110"/>
      <c r="AB73" s="110"/>
      <c r="AC73" s="110"/>
      <c r="AD73" s="110"/>
      <c r="AE73" s="110"/>
      <c r="AF73" s="110"/>
      <c r="AG73" s="110"/>
      <c r="AH73" s="110"/>
      <c r="AI73" s="110"/>
      <c r="AJ73" s="110"/>
      <c r="AK73" s="110"/>
      <c r="AL73" s="111"/>
    </row>
    <row r="74" spans="1:38" s="2" customFormat="1" ht="40.5" customHeight="1" x14ac:dyDescent="0.25">
      <c r="B74" s="45" t="s">
        <v>233</v>
      </c>
      <c r="C74" s="46"/>
      <c r="D74" s="46"/>
      <c r="E74" s="46"/>
      <c r="F74" s="46"/>
      <c r="G74" s="47"/>
      <c r="H74" s="48"/>
      <c r="I74" s="5">
        <f>COUNTIF(I7:I72, "P")</f>
        <v>18</v>
      </c>
      <c r="J74" s="6">
        <f>COUNTIF(J7:J72, "E")</f>
        <v>0</v>
      </c>
      <c r="K74" s="5">
        <f>COUNTIF(K7:K72, "P")</f>
        <v>16</v>
      </c>
      <c r="L74" s="6">
        <f>COUNTIF(L7:L72, "E")</f>
        <v>0</v>
      </c>
      <c r="M74" s="5">
        <f>COUNTIF(M7:M72, "P")</f>
        <v>18</v>
      </c>
      <c r="N74" s="6">
        <f>COUNTIF(N7:N72, "E")</f>
        <v>0</v>
      </c>
      <c r="O74" s="5">
        <f>COUNTIF(O7:O72, "P")</f>
        <v>17</v>
      </c>
      <c r="P74" s="6">
        <f>COUNTIF(P7:P72, "E")</f>
        <v>0</v>
      </c>
      <c r="Q74" s="5">
        <f>COUNTIF(Q7:Q72, "P")</f>
        <v>16</v>
      </c>
      <c r="R74" s="6">
        <f>COUNTIF(R7:R72, "E")</f>
        <v>0</v>
      </c>
      <c r="S74" s="5">
        <f>COUNTIF(S7:S72, "P")</f>
        <v>16</v>
      </c>
      <c r="T74" s="6">
        <f>COUNTIF(T7:T72, "E")</f>
        <v>0</v>
      </c>
      <c r="U74" s="5">
        <f>COUNTIF(U7:U72, "P")</f>
        <v>16</v>
      </c>
      <c r="V74" s="6">
        <f>COUNTIF(V7:V72, "E")</f>
        <v>0</v>
      </c>
      <c r="W74" s="5">
        <f>COUNTIF(W7:W72, "P")</f>
        <v>16</v>
      </c>
      <c r="X74" s="6">
        <f>COUNTIF(X7:X72, "E")</f>
        <v>0</v>
      </c>
      <c r="Y74" s="5">
        <f>COUNTIF(Y7:Y72, "P")</f>
        <v>18</v>
      </c>
      <c r="Z74" s="6">
        <f>COUNTIF(Z7:Z72, "E")</f>
        <v>0</v>
      </c>
      <c r="AA74" s="5">
        <f>COUNTIF(AA7:AA72, "P")</f>
        <v>15</v>
      </c>
      <c r="AB74" s="6">
        <f>COUNTIF(AB7:AB72, "E")</f>
        <v>0</v>
      </c>
      <c r="AC74" s="5">
        <f>COUNTIF(AC7:AC72, "P")</f>
        <v>15</v>
      </c>
      <c r="AD74" s="6">
        <f>COUNTIF(AD7:AD72, "E")</f>
        <v>0</v>
      </c>
      <c r="AE74" s="5">
        <f>COUNTIF(AE7:AE72, "P")</f>
        <v>16</v>
      </c>
      <c r="AF74" s="6">
        <f>COUNTIF(AF7:AF72, "E")</f>
        <v>0</v>
      </c>
      <c r="AG74" s="7" t="s">
        <v>234</v>
      </c>
      <c r="AH74" s="8">
        <f>SUM(AH7:AH63)</f>
        <v>188</v>
      </c>
      <c r="AI74" s="9">
        <f>SUM(AI7:AI63)</f>
        <v>0</v>
      </c>
      <c r="AJ74" s="10">
        <f>SUM(AJ7:AJ63)</f>
        <v>0</v>
      </c>
      <c r="AK74" s="11">
        <f>AJ74/(AH74+AI74)</f>
        <v>0</v>
      </c>
      <c r="AL74" s="12"/>
    </row>
    <row r="75" spans="1:38" s="2" customFormat="1" ht="55.5" customHeight="1" thickBot="1" x14ac:dyDescent="0.3">
      <c r="B75" s="41" t="s">
        <v>235</v>
      </c>
      <c r="C75" s="42"/>
      <c r="D75" s="42"/>
      <c r="E75" s="42"/>
      <c r="F75" s="42"/>
      <c r="G75" s="43"/>
      <c r="H75" s="44"/>
      <c r="I75" s="101">
        <f>J74/I74</f>
        <v>0</v>
      </c>
      <c r="J75" s="101"/>
      <c r="K75" s="101">
        <f t="shared" ref="K75" si="32">L74/K74</f>
        <v>0</v>
      </c>
      <c r="L75" s="101"/>
      <c r="M75" s="101">
        <f t="shared" ref="M75" si="33">N74/M74</f>
        <v>0</v>
      </c>
      <c r="N75" s="101"/>
      <c r="O75" s="101">
        <f t="shared" ref="O75" si="34">P74/O74</f>
        <v>0</v>
      </c>
      <c r="P75" s="101"/>
      <c r="Q75" s="101">
        <f t="shared" ref="Q75" si="35">R74/Q74</f>
        <v>0</v>
      </c>
      <c r="R75" s="101"/>
      <c r="S75" s="101">
        <f t="shared" ref="S75" si="36">T74/S74</f>
        <v>0</v>
      </c>
      <c r="T75" s="101"/>
      <c r="U75" s="101">
        <f t="shared" ref="U75" si="37">V74/U74</f>
        <v>0</v>
      </c>
      <c r="V75" s="101"/>
      <c r="W75" s="101">
        <f t="shared" ref="W75" si="38">X74/W74</f>
        <v>0</v>
      </c>
      <c r="X75" s="101"/>
      <c r="Y75" s="101">
        <f t="shared" ref="Y75" si="39">Z74/Y74</f>
        <v>0</v>
      </c>
      <c r="Z75" s="101"/>
      <c r="AA75" s="101">
        <f t="shared" ref="AA75" si="40">AB74/AA74</f>
        <v>0</v>
      </c>
      <c r="AB75" s="101"/>
      <c r="AC75" s="101">
        <f t="shared" ref="AC75" si="41">AD74/AC74</f>
        <v>0</v>
      </c>
      <c r="AD75" s="101"/>
      <c r="AE75" s="101">
        <f t="shared" ref="AE75" si="42">AF74/AE74</f>
        <v>0</v>
      </c>
      <c r="AF75" s="102"/>
      <c r="AG75" s="13" t="s">
        <v>236</v>
      </c>
      <c r="AH75" s="103">
        <f>AVERAGE(I75:AF75)</f>
        <v>0</v>
      </c>
      <c r="AI75" s="104"/>
      <c r="AJ75" s="104"/>
      <c r="AK75" s="105"/>
      <c r="AL75" s="14"/>
    </row>
    <row r="76" spans="1:38" ht="21.75" customHeight="1" thickBot="1" x14ac:dyDescent="0.3">
      <c r="B76" s="22"/>
      <c r="C76" s="22"/>
      <c r="D76" s="22"/>
      <c r="E76" s="22"/>
      <c r="F76" s="22"/>
      <c r="G76" s="22"/>
      <c r="H76" s="22"/>
      <c r="I76" s="22"/>
      <c r="J76" s="22"/>
      <c r="K76" s="22"/>
      <c r="L76" s="22"/>
      <c r="M76" s="22"/>
      <c r="N76" s="22"/>
      <c r="O76" s="22"/>
      <c r="P76" s="22"/>
      <c r="Q76" s="22"/>
      <c r="R76" s="22"/>
      <c r="S76" s="22"/>
      <c r="T76" s="22"/>
      <c r="U76" s="22"/>
      <c r="V76" s="22"/>
      <c r="W76" s="22"/>
      <c r="X76" s="22"/>
      <c r="Y76" s="22"/>
      <c r="Z76" s="22"/>
      <c r="AA76" s="22"/>
      <c r="AB76" s="22"/>
      <c r="AC76" s="22"/>
      <c r="AD76" s="22"/>
      <c r="AE76" s="22"/>
      <c r="AF76" s="22"/>
    </row>
    <row r="77" spans="1:38" s="16" customFormat="1" ht="39.950000000000003" customHeight="1" thickBot="1" x14ac:dyDescent="0.3">
      <c r="B77" s="36" t="s">
        <v>237</v>
      </c>
      <c r="C77" s="36" t="s">
        <v>237</v>
      </c>
      <c r="D77" s="88"/>
      <c r="E77" s="22"/>
      <c r="F77" s="22"/>
      <c r="G77" s="22"/>
      <c r="H77" s="22"/>
      <c r="I77" s="22"/>
      <c r="J77" s="22"/>
      <c r="K77" s="22"/>
      <c r="L77" s="22"/>
      <c r="M77" s="22"/>
      <c r="N77" s="22"/>
      <c r="O77" s="22"/>
      <c r="P77" s="22"/>
      <c r="Q77" s="22"/>
      <c r="R77" s="22"/>
      <c r="S77" s="22"/>
      <c r="T77" s="22"/>
      <c r="U77" s="22"/>
      <c r="V77" s="22"/>
      <c r="W77" s="22"/>
      <c r="X77" s="22"/>
      <c r="Y77" s="22"/>
      <c r="Z77" s="22"/>
      <c r="AA77" s="22"/>
      <c r="AB77" s="22"/>
      <c r="AC77" s="22"/>
      <c r="AD77" s="22"/>
      <c r="AE77" s="22"/>
      <c r="AF77" s="22"/>
      <c r="AG77" s="15"/>
      <c r="AH77" s="106" t="s">
        <v>238</v>
      </c>
      <c r="AI77" s="107"/>
      <c r="AJ77" s="108"/>
      <c r="AK77" s="108"/>
      <c r="AL77" s="109"/>
    </row>
    <row r="78" spans="1:38" s="18" customFormat="1" ht="20.25" customHeight="1" x14ac:dyDescent="0.25">
      <c r="B78" s="37" t="s">
        <v>239</v>
      </c>
      <c r="C78" s="37" t="s">
        <v>239</v>
      </c>
      <c r="D78" s="89"/>
      <c r="E78" s="22"/>
      <c r="F78" s="22"/>
      <c r="G78" s="22"/>
      <c r="H78" s="22"/>
      <c r="I78" s="22"/>
      <c r="J78" s="22"/>
      <c r="K78" s="22"/>
      <c r="L78" s="22"/>
      <c r="M78" s="22"/>
      <c r="N78" s="22"/>
      <c r="O78" s="22"/>
      <c r="P78" s="22"/>
      <c r="Q78" s="22"/>
      <c r="R78" s="22"/>
      <c r="S78" s="22"/>
      <c r="T78" s="22"/>
      <c r="U78" s="22"/>
      <c r="V78" s="22"/>
      <c r="W78" s="22"/>
      <c r="X78" s="22"/>
      <c r="Y78" s="22"/>
      <c r="Z78" s="22"/>
      <c r="AA78" s="22"/>
      <c r="AB78" s="22"/>
      <c r="AC78" s="22"/>
      <c r="AD78" s="22"/>
      <c r="AE78" s="22"/>
      <c r="AF78" s="22"/>
      <c r="AG78" s="2"/>
      <c r="AH78" s="17" t="s">
        <v>16</v>
      </c>
      <c r="AI78" s="95" t="s">
        <v>240</v>
      </c>
      <c r="AJ78" s="96"/>
      <c r="AK78" s="96"/>
      <c r="AL78" s="97"/>
    </row>
    <row r="79" spans="1:38" ht="20.25" customHeight="1" x14ac:dyDescent="0.25">
      <c r="B79" s="35" t="s">
        <v>241</v>
      </c>
      <c r="C79" s="35" t="s">
        <v>241</v>
      </c>
      <c r="D79" s="89"/>
      <c r="E79" s="22"/>
      <c r="F79" s="22"/>
      <c r="G79" s="22"/>
      <c r="H79" s="22"/>
      <c r="I79" s="22"/>
      <c r="J79" s="22"/>
      <c r="K79" s="22"/>
      <c r="L79" s="22"/>
      <c r="M79" s="22"/>
      <c r="N79" s="22"/>
      <c r="O79" s="22"/>
      <c r="P79" s="22"/>
      <c r="Q79" s="22"/>
      <c r="R79" s="22"/>
      <c r="S79" s="22"/>
      <c r="T79" s="22"/>
      <c r="U79" s="22"/>
      <c r="V79" s="22"/>
      <c r="W79" s="22"/>
      <c r="X79" s="22"/>
      <c r="Y79" s="22"/>
      <c r="Z79" s="22"/>
      <c r="AA79" s="22"/>
      <c r="AB79" s="22"/>
      <c r="AC79" s="22"/>
      <c r="AD79" s="22"/>
      <c r="AE79" s="22"/>
      <c r="AF79" s="22"/>
      <c r="AH79" s="19" t="s">
        <v>18</v>
      </c>
      <c r="AI79" s="95" t="s">
        <v>242</v>
      </c>
      <c r="AJ79" s="96"/>
      <c r="AK79" s="96"/>
      <c r="AL79" s="97"/>
    </row>
    <row r="80" spans="1:38" ht="21.75" customHeight="1" thickBot="1" x14ac:dyDescent="0.3">
      <c r="B80" s="34" t="s">
        <v>243</v>
      </c>
      <c r="C80" s="34" t="s">
        <v>243</v>
      </c>
      <c r="D80" s="89"/>
      <c r="E80" s="22"/>
      <c r="F80" s="22"/>
      <c r="G80" s="22"/>
      <c r="H80" s="22"/>
      <c r="I80" s="22"/>
      <c r="J80" s="22"/>
      <c r="K80" s="22"/>
      <c r="L80" s="22"/>
      <c r="M80" s="22"/>
      <c r="N80" s="22"/>
      <c r="O80" s="22"/>
      <c r="P80" s="22"/>
      <c r="Q80" s="22"/>
      <c r="R80" s="22"/>
      <c r="S80" s="22"/>
      <c r="T80" s="22"/>
      <c r="U80" s="22"/>
      <c r="V80" s="22"/>
      <c r="W80" s="22"/>
      <c r="X80" s="22"/>
      <c r="Y80" s="22"/>
      <c r="Z80" s="22"/>
      <c r="AA80" s="22"/>
      <c r="AB80" s="22"/>
      <c r="AC80" s="22"/>
      <c r="AD80" s="22"/>
      <c r="AE80" s="22"/>
      <c r="AF80" s="22"/>
      <c r="AH80" s="20" t="s">
        <v>17</v>
      </c>
      <c r="AI80" s="98" t="s">
        <v>244</v>
      </c>
      <c r="AJ80" s="99"/>
      <c r="AK80" s="99"/>
      <c r="AL80" s="100"/>
    </row>
    <row r="81" spans="2:4" ht="23.25" x14ac:dyDescent="0.25">
      <c r="B81" s="38" t="s">
        <v>245</v>
      </c>
      <c r="C81" s="38" t="s">
        <v>245</v>
      </c>
      <c r="D81" s="89"/>
    </row>
    <row r="82" spans="2:4" ht="24" thickBot="1" x14ac:dyDescent="0.3">
      <c r="B82" s="39" t="s">
        <v>246</v>
      </c>
      <c r="C82" s="39" t="s">
        <v>246</v>
      </c>
      <c r="D82" s="89"/>
    </row>
    <row r="83" spans="2:4" ht="15.75" thickTop="1" x14ac:dyDescent="0.25">
      <c r="D83" s="90"/>
    </row>
  </sheetData>
  <autoFilter ref="A6:AL72" xr:uid="{00000000-0009-0000-0000-000000000000}"/>
  <mergeCells count="50">
    <mergeCell ref="A4:A6"/>
    <mergeCell ref="A1:B3"/>
    <mergeCell ref="E1:AJ3"/>
    <mergeCell ref="G4:G6"/>
    <mergeCell ref="AK1:AL1"/>
    <mergeCell ref="AK2:AL2"/>
    <mergeCell ref="AK3:AL3"/>
    <mergeCell ref="AG4:AG6"/>
    <mergeCell ref="I4:N4"/>
    <mergeCell ref="O4:T4"/>
    <mergeCell ref="U4:Z4"/>
    <mergeCell ref="AA4:AF4"/>
    <mergeCell ref="Y5:Z5"/>
    <mergeCell ref="AA5:AB5"/>
    <mergeCell ref="AC5:AD5"/>
    <mergeCell ref="AE5:AF5"/>
    <mergeCell ref="B4:B6"/>
    <mergeCell ref="H4:H6"/>
    <mergeCell ref="AH4:AK5"/>
    <mergeCell ref="AL4:AL6"/>
    <mergeCell ref="I5:J5"/>
    <mergeCell ref="U5:V5"/>
    <mergeCell ref="W5:X5"/>
    <mergeCell ref="E4:E6"/>
    <mergeCell ref="C4:C6"/>
    <mergeCell ref="K5:L5"/>
    <mergeCell ref="M5:N5"/>
    <mergeCell ref="O5:P5"/>
    <mergeCell ref="Q5:R5"/>
    <mergeCell ref="S5:T5"/>
    <mergeCell ref="D4:D6"/>
    <mergeCell ref="F4:F6"/>
    <mergeCell ref="I75:J75"/>
    <mergeCell ref="K75:L75"/>
    <mergeCell ref="M75:N75"/>
    <mergeCell ref="O75:P75"/>
    <mergeCell ref="G73:AL73"/>
    <mergeCell ref="Q75:R75"/>
    <mergeCell ref="S75:T75"/>
    <mergeCell ref="U75:V75"/>
    <mergeCell ref="AI79:AL79"/>
    <mergeCell ref="AI80:AL80"/>
    <mergeCell ref="AI78:AL78"/>
    <mergeCell ref="W75:X75"/>
    <mergeCell ref="Y75:Z75"/>
    <mergeCell ref="AA75:AB75"/>
    <mergeCell ref="AC75:AD75"/>
    <mergeCell ref="AE75:AF75"/>
    <mergeCell ref="AH75:AK75"/>
    <mergeCell ref="AH77:AL77"/>
  </mergeCells>
  <conditionalFormatting sqref="I23:P23 V26:AF26 I28:N28 P28:AF28 I29:X29 Z29:AF30 I30:L30 N30:V30 X30:Y30 I31:P32 I33:AF55 I56:N56 P56:AF56 I58:N58 P58:AF58">
    <cfRule type="cellIs" dxfId="35" priority="189" operator="equal">
      <formula>$AH$78</formula>
    </cfRule>
    <cfRule type="cellIs" dxfId="34" priority="188" operator="equal">
      <formula>$AH$79</formula>
    </cfRule>
    <cfRule type="cellIs" dxfId="33" priority="187" operator="equal">
      <formula>$AH$80</formula>
    </cfRule>
  </conditionalFormatting>
  <conditionalFormatting sqref="I72:P72">
    <cfRule type="cellIs" dxfId="32" priority="4" operator="equal">
      <formula>$AH$80</formula>
    </cfRule>
    <cfRule type="cellIs" dxfId="31" priority="5" operator="equal">
      <formula>$AH$79</formula>
    </cfRule>
    <cfRule type="cellIs" dxfId="30" priority="6" operator="equal">
      <formula>$AH$78</formula>
    </cfRule>
  </conditionalFormatting>
  <conditionalFormatting sqref="I26:Q26">
    <cfRule type="cellIs" dxfId="29" priority="228" operator="equal">
      <formula>$AH$78</formula>
    </cfRule>
    <cfRule type="cellIs" dxfId="28" priority="227" operator="equal">
      <formula>$AH$79</formula>
    </cfRule>
    <cfRule type="cellIs" dxfId="27" priority="226" operator="equal">
      <formula>$AH$80</formula>
    </cfRule>
  </conditionalFormatting>
  <conditionalFormatting sqref="I7:AF22">
    <cfRule type="cellIs" dxfId="26" priority="46" operator="equal">
      <formula>$AH$80</formula>
    </cfRule>
    <cfRule type="cellIs" dxfId="25" priority="47" operator="equal">
      <formula>$AH$79</formula>
    </cfRule>
    <cfRule type="cellIs" dxfId="24" priority="48" operator="equal">
      <formula>$AH$78</formula>
    </cfRule>
  </conditionalFormatting>
  <conditionalFormatting sqref="I24:AF25">
    <cfRule type="cellIs" dxfId="23" priority="10" operator="equal">
      <formula>$AH$80</formula>
    </cfRule>
    <cfRule type="cellIs" dxfId="22" priority="11" operator="equal">
      <formula>$AH$79</formula>
    </cfRule>
    <cfRule type="cellIs" dxfId="21" priority="12" operator="equal">
      <formula>$AH$78</formula>
    </cfRule>
  </conditionalFormatting>
  <conditionalFormatting sqref="I27:AF27">
    <cfRule type="cellIs" dxfId="20" priority="153" operator="equal">
      <formula>$AH$78</formula>
    </cfRule>
    <cfRule type="cellIs" dxfId="19" priority="152" operator="equal">
      <formula>$AH$79</formula>
    </cfRule>
    <cfRule type="cellIs" dxfId="18" priority="151" operator="equal">
      <formula>$AH$80</formula>
    </cfRule>
  </conditionalFormatting>
  <conditionalFormatting sqref="I57:AF57">
    <cfRule type="cellIs" dxfId="17" priority="121" operator="equal">
      <formula>$AH$80</formula>
    </cfRule>
    <cfRule type="cellIs" dxfId="16" priority="122" operator="equal">
      <formula>$AH$79</formula>
    </cfRule>
    <cfRule type="cellIs" dxfId="15" priority="123" operator="equal">
      <formula>$AH$78</formula>
    </cfRule>
  </conditionalFormatting>
  <conditionalFormatting sqref="I59:AF71">
    <cfRule type="cellIs" dxfId="14" priority="9" operator="equal">
      <formula>$AH$78</formula>
    </cfRule>
    <cfRule type="cellIs" dxfId="13" priority="8" operator="equal">
      <formula>$AH$79</formula>
    </cfRule>
    <cfRule type="cellIs" dxfId="12" priority="7" operator="equal">
      <formula>$AH$80</formula>
    </cfRule>
  </conditionalFormatting>
  <conditionalFormatting sqref="R23:AF23">
    <cfRule type="cellIs" dxfId="11" priority="63" operator="equal">
      <formula>$AH$78</formula>
    </cfRule>
    <cfRule type="cellIs" dxfId="10" priority="62" operator="equal">
      <formula>$AH$79</formula>
    </cfRule>
    <cfRule type="cellIs" dxfId="9" priority="61" operator="equal">
      <formula>$AH$80</formula>
    </cfRule>
  </conditionalFormatting>
  <conditionalFormatting sqref="R31:AF32">
    <cfRule type="cellIs" dxfId="8" priority="208" operator="equal">
      <formula>$AH$80</formula>
    </cfRule>
    <cfRule type="cellIs" dxfId="7" priority="209" operator="equal">
      <formula>$AH$79</formula>
    </cfRule>
    <cfRule type="cellIs" dxfId="6" priority="210" operator="equal">
      <formula>$AH$78</formula>
    </cfRule>
  </conditionalFormatting>
  <conditionalFormatting sqref="R72:AF72">
    <cfRule type="cellIs" dxfId="5" priority="3" operator="equal">
      <formula>$AH$78</formula>
    </cfRule>
    <cfRule type="cellIs" dxfId="4" priority="2" operator="equal">
      <formula>$AH$79</formula>
    </cfRule>
    <cfRule type="cellIs" dxfId="3" priority="1" operator="equal">
      <formula>$AH$80</formula>
    </cfRule>
  </conditionalFormatting>
  <conditionalFormatting sqref="S26:T26">
    <cfRule type="cellIs" dxfId="2" priority="130" operator="equal">
      <formula>$AH$80</formula>
    </cfRule>
    <cfRule type="cellIs" dxfId="1" priority="131" operator="equal">
      <formula>$AH$79</formula>
    </cfRule>
    <cfRule type="cellIs" dxfId="0" priority="132" operator="equal">
      <formula>$AH$78</formula>
    </cfRule>
  </conditionalFormatting>
  <pageMargins left="0.9" right="0.46" top="0.75" bottom="0.75" header="0.3" footer="0.3"/>
  <pageSetup paperSize="9" scale="26"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2"/>
  <sheetViews>
    <sheetView topLeftCell="A10" workbookViewId="0"/>
  </sheetViews>
  <sheetFormatPr baseColWidth="10" defaultColWidth="11.42578125" defaultRowHeight="15" x14ac:dyDescent="0.25"/>
  <cols>
    <col min="1" max="1" width="46.42578125" style="16" customWidth="1"/>
    <col min="2" max="2" width="45.7109375" style="16" customWidth="1"/>
  </cols>
  <sheetData>
    <row r="1" spans="1:1" ht="75" x14ac:dyDescent="0.25">
      <c r="A1" s="16" t="s">
        <v>247</v>
      </c>
    </row>
    <row r="2" spans="1:1" ht="75" x14ac:dyDescent="0.25">
      <c r="A2" s="16" t="s">
        <v>247</v>
      </c>
    </row>
    <row r="3" spans="1:1" ht="105" x14ac:dyDescent="0.25">
      <c r="A3" s="16" t="s">
        <v>248</v>
      </c>
    </row>
    <row r="4" spans="1:1" ht="105" x14ac:dyDescent="0.25">
      <c r="A4" s="16" t="s">
        <v>248</v>
      </c>
    </row>
    <row r="5" spans="1:1" ht="105" x14ac:dyDescent="0.25">
      <c r="A5" s="16" t="s">
        <v>248</v>
      </c>
    </row>
    <row r="6" spans="1:1" ht="105" x14ac:dyDescent="0.25">
      <c r="A6" s="16" t="s">
        <v>248</v>
      </c>
    </row>
    <row r="7" spans="1:1" ht="105" x14ac:dyDescent="0.25">
      <c r="A7" s="16" t="s">
        <v>248</v>
      </c>
    </row>
    <row r="8" spans="1:1" ht="105" x14ac:dyDescent="0.25">
      <c r="A8" s="16" t="s">
        <v>248</v>
      </c>
    </row>
    <row r="9" spans="1:1" ht="105" x14ac:dyDescent="0.25">
      <c r="A9" s="16" t="s">
        <v>248</v>
      </c>
    </row>
    <row r="10" spans="1:1" ht="105" x14ac:dyDescent="0.25">
      <c r="A10" s="16" t="s">
        <v>248</v>
      </c>
    </row>
    <row r="11" spans="1:1" ht="105" x14ac:dyDescent="0.25">
      <c r="A11" s="16" t="s">
        <v>248</v>
      </c>
    </row>
    <row r="12" spans="1:1" ht="105" x14ac:dyDescent="0.25">
      <c r="A12" s="16" t="s">
        <v>248</v>
      </c>
    </row>
    <row r="13" spans="1:1" ht="105" x14ac:dyDescent="0.25">
      <c r="A13" s="16" t="s">
        <v>248</v>
      </c>
    </row>
    <row r="14" spans="1:1" ht="105" x14ac:dyDescent="0.25">
      <c r="A14" s="16" t="s">
        <v>248</v>
      </c>
    </row>
    <row r="15" spans="1:1" ht="105" x14ac:dyDescent="0.25">
      <c r="A15" s="16" t="s">
        <v>248</v>
      </c>
    </row>
    <row r="16" spans="1:1" ht="105" x14ac:dyDescent="0.25">
      <c r="A16" s="16" t="s">
        <v>248</v>
      </c>
    </row>
    <row r="17" spans="1:1" ht="105" x14ac:dyDescent="0.25">
      <c r="A17" s="16" t="s">
        <v>248</v>
      </c>
    </row>
    <row r="18" spans="1:1" ht="30" x14ac:dyDescent="0.25">
      <c r="A18" s="16" t="s">
        <v>249</v>
      </c>
    </row>
    <row r="19" spans="1:1" ht="30" x14ac:dyDescent="0.25">
      <c r="A19" s="16" t="s">
        <v>249</v>
      </c>
    </row>
    <row r="20" spans="1:1" ht="30" x14ac:dyDescent="0.25">
      <c r="A20" s="16" t="s">
        <v>249</v>
      </c>
    </row>
    <row r="21" spans="1:1" ht="30" x14ac:dyDescent="0.25">
      <c r="A21" s="16" t="s">
        <v>249</v>
      </c>
    </row>
    <row r="22" spans="1:1" ht="105" x14ac:dyDescent="0.25">
      <c r="A22" s="16" t="s">
        <v>250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N35"/>
  <sheetViews>
    <sheetView showGridLines="0" zoomScale="85" zoomScaleNormal="85" workbookViewId="0">
      <pane xSplit="1" ySplit="3" topLeftCell="B33" activePane="bottomRight" state="frozen"/>
      <selection pane="topRight" activeCell="B1" sqref="B1"/>
      <selection pane="bottomLeft" activeCell="A3" sqref="A3"/>
      <selection pane="bottomRight" activeCell="E12" sqref="E12"/>
    </sheetView>
  </sheetViews>
  <sheetFormatPr baseColWidth="10" defaultColWidth="11.42578125" defaultRowHeight="15" x14ac:dyDescent="0.25"/>
  <cols>
    <col min="1" max="1" width="3.7109375" customWidth="1"/>
    <col min="2" max="3" width="27" customWidth="1"/>
    <col min="4" max="4" width="60.7109375" customWidth="1"/>
    <col min="5" max="5" width="120" customWidth="1"/>
    <col min="7" max="7" width="29.5703125" bestFit="1" customWidth="1"/>
    <col min="8" max="8" width="9.140625" bestFit="1" customWidth="1"/>
    <col min="9" max="9" width="8.7109375" bestFit="1" customWidth="1"/>
    <col min="12" max="12" width="13.7109375" bestFit="1" customWidth="1"/>
    <col min="13" max="13" width="13.42578125" bestFit="1" customWidth="1"/>
    <col min="14" max="14" width="12" bestFit="1" customWidth="1"/>
  </cols>
  <sheetData>
    <row r="1" spans="2:14" ht="15.75" thickBot="1" x14ac:dyDescent="0.3"/>
    <row r="2" spans="2:14" x14ac:dyDescent="0.25">
      <c r="B2" s="153" t="s">
        <v>251</v>
      </c>
      <c r="C2" s="155" t="s">
        <v>252</v>
      </c>
      <c r="D2" s="157" t="s">
        <v>253</v>
      </c>
      <c r="E2" s="155" t="s">
        <v>254</v>
      </c>
      <c r="G2" s="159" t="s">
        <v>255</v>
      </c>
      <c r="H2" s="159"/>
      <c r="I2" s="159"/>
      <c r="K2" s="152" t="s">
        <v>7</v>
      </c>
      <c r="L2" s="152"/>
      <c r="M2" s="152"/>
      <c r="N2" s="152"/>
    </row>
    <row r="3" spans="2:14" ht="15.75" customHeight="1" thickBot="1" x14ac:dyDescent="0.3">
      <c r="B3" s="154"/>
      <c r="C3" s="156"/>
      <c r="D3" s="158"/>
      <c r="E3" s="156"/>
      <c r="G3" s="25" t="s">
        <v>256</v>
      </c>
      <c r="H3" s="23" t="s">
        <v>257</v>
      </c>
      <c r="I3" s="24" t="s">
        <v>258</v>
      </c>
      <c r="K3" s="24" t="s">
        <v>259</v>
      </c>
      <c r="L3" s="24" t="s">
        <v>260</v>
      </c>
      <c r="M3" s="24" t="s">
        <v>261</v>
      </c>
      <c r="N3" s="24" t="s">
        <v>262</v>
      </c>
    </row>
    <row r="4" spans="2:14" ht="180" customHeight="1" x14ac:dyDescent="0.25">
      <c r="B4" s="26" t="s">
        <v>263</v>
      </c>
      <c r="C4" s="26" t="s">
        <v>264</v>
      </c>
      <c r="D4" s="27" t="s">
        <v>248</v>
      </c>
      <c r="E4" s="28" t="s">
        <v>265</v>
      </c>
    </row>
    <row r="5" spans="2:14" ht="180" customHeight="1" x14ac:dyDescent="0.25">
      <c r="B5" s="26" t="s">
        <v>263</v>
      </c>
      <c r="C5" s="26" t="s">
        <v>266</v>
      </c>
      <c r="D5" s="27" t="s">
        <v>250</v>
      </c>
      <c r="E5" s="29" t="s">
        <v>267</v>
      </c>
    </row>
    <row r="6" spans="2:14" ht="180" customHeight="1" x14ac:dyDescent="0.25">
      <c r="B6" s="26" t="s">
        <v>263</v>
      </c>
      <c r="C6" s="30" t="s">
        <v>268</v>
      </c>
      <c r="D6" s="31" t="s">
        <v>269</v>
      </c>
      <c r="E6" s="29" t="s">
        <v>270</v>
      </c>
    </row>
    <row r="7" spans="2:14" ht="180" customHeight="1" x14ac:dyDescent="0.25">
      <c r="B7" s="30" t="s">
        <v>271</v>
      </c>
      <c r="C7" s="30" t="s">
        <v>272</v>
      </c>
      <c r="D7" s="31" t="s">
        <v>273</v>
      </c>
      <c r="E7" s="29" t="s">
        <v>274</v>
      </c>
    </row>
    <row r="8" spans="2:14" ht="180" customHeight="1" x14ac:dyDescent="0.25">
      <c r="B8" s="30" t="s">
        <v>271</v>
      </c>
      <c r="C8" s="30" t="s">
        <v>275</v>
      </c>
      <c r="D8" s="31" t="s">
        <v>276</v>
      </c>
      <c r="E8" s="29" t="s">
        <v>277</v>
      </c>
      <c r="H8" s="16"/>
    </row>
    <row r="9" spans="2:14" ht="180" customHeight="1" x14ac:dyDescent="0.25">
      <c r="B9" s="30" t="s">
        <v>271</v>
      </c>
      <c r="C9" s="30" t="s">
        <v>278</v>
      </c>
      <c r="D9" s="31" t="s">
        <v>279</v>
      </c>
      <c r="E9" s="29" t="s">
        <v>280</v>
      </c>
    </row>
    <row r="10" spans="2:14" ht="180" customHeight="1" x14ac:dyDescent="0.25">
      <c r="B10" s="30" t="s">
        <v>271</v>
      </c>
      <c r="C10" s="30" t="s">
        <v>281</v>
      </c>
      <c r="D10" s="31" t="s">
        <v>282</v>
      </c>
      <c r="E10" s="29" t="s">
        <v>283</v>
      </c>
    </row>
    <row r="11" spans="2:14" ht="180" customHeight="1" x14ac:dyDescent="0.25">
      <c r="B11" s="30" t="s">
        <v>271</v>
      </c>
      <c r="C11" s="30" t="s">
        <v>284</v>
      </c>
      <c r="D11" s="31" t="s">
        <v>285</v>
      </c>
      <c r="E11" s="29" t="s">
        <v>286</v>
      </c>
    </row>
    <row r="12" spans="2:14" ht="180" customHeight="1" x14ac:dyDescent="0.25">
      <c r="B12" s="30" t="s">
        <v>287</v>
      </c>
      <c r="C12" s="30" t="s">
        <v>288</v>
      </c>
      <c r="D12" s="31" t="s">
        <v>289</v>
      </c>
      <c r="E12" s="29" t="s">
        <v>290</v>
      </c>
    </row>
    <row r="13" spans="2:14" ht="180" customHeight="1" x14ac:dyDescent="0.25">
      <c r="B13" s="30" t="s">
        <v>287</v>
      </c>
      <c r="C13" s="30" t="s">
        <v>291</v>
      </c>
      <c r="D13" s="31" t="s">
        <v>292</v>
      </c>
      <c r="E13" s="29" t="s">
        <v>293</v>
      </c>
    </row>
    <row r="14" spans="2:14" ht="180" customHeight="1" x14ac:dyDescent="0.25">
      <c r="B14" s="30" t="s">
        <v>287</v>
      </c>
      <c r="C14" s="30" t="s">
        <v>294</v>
      </c>
      <c r="D14" s="31" t="s">
        <v>295</v>
      </c>
      <c r="E14" s="29" t="s">
        <v>296</v>
      </c>
    </row>
    <row r="15" spans="2:14" ht="180" customHeight="1" x14ac:dyDescent="0.25">
      <c r="B15" s="30" t="s">
        <v>287</v>
      </c>
      <c r="C15" s="30" t="s">
        <v>297</v>
      </c>
      <c r="D15" s="31" t="s">
        <v>298</v>
      </c>
      <c r="E15" s="29" t="s">
        <v>299</v>
      </c>
    </row>
    <row r="16" spans="2:14" ht="180" customHeight="1" x14ac:dyDescent="0.25">
      <c r="B16" s="30" t="s">
        <v>287</v>
      </c>
      <c r="C16" s="30" t="s">
        <v>300</v>
      </c>
      <c r="D16" s="31" t="s">
        <v>301</v>
      </c>
      <c r="E16" s="29" t="s">
        <v>274</v>
      </c>
    </row>
    <row r="17" spans="2:5" ht="180" customHeight="1" x14ac:dyDescent="0.25">
      <c r="B17" s="30" t="s">
        <v>302</v>
      </c>
      <c r="C17" s="30" t="s">
        <v>303</v>
      </c>
      <c r="D17" s="31" t="s">
        <v>304</v>
      </c>
      <c r="E17" s="29" t="s">
        <v>305</v>
      </c>
    </row>
    <row r="18" spans="2:5" ht="180" customHeight="1" x14ac:dyDescent="0.25">
      <c r="B18" s="30" t="s">
        <v>302</v>
      </c>
      <c r="C18" s="30" t="s">
        <v>306</v>
      </c>
      <c r="D18" s="31" t="s">
        <v>307</v>
      </c>
      <c r="E18" s="29" t="s">
        <v>308</v>
      </c>
    </row>
    <row r="19" spans="2:5" ht="180" customHeight="1" x14ac:dyDescent="0.25">
      <c r="B19" s="30" t="s">
        <v>302</v>
      </c>
      <c r="C19" s="30" t="s">
        <v>309</v>
      </c>
      <c r="D19" s="31" t="s">
        <v>310</v>
      </c>
      <c r="E19" s="29" t="s">
        <v>311</v>
      </c>
    </row>
    <row r="20" spans="2:5" ht="180" customHeight="1" x14ac:dyDescent="0.25">
      <c r="B20" s="30" t="s">
        <v>312</v>
      </c>
      <c r="C20" s="30" t="s">
        <v>313</v>
      </c>
      <c r="D20" s="31" t="s">
        <v>314</v>
      </c>
      <c r="E20" s="29" t="s">
        <v>315</v>
      </c>
    </row>
    <row r="21" spans="2:5" ht="180" customHeight="1" x14ac:dyDescent="0.25">
      <c r="B21" s="30" t="s">
        <v>312</v>
      </c>
      <c r="C21" s="30" t="s">
        <v>316</v>
      </c>
      <c r="D21" s="31" t="s">
        <v>317</v>
      </c>
      <c r="E21" s="29" t="s">
        <v>315</v>
      </c>
    </row>
    <row r="22" spans="2:5" ht="180" customHeight="1" x14ac:dyDescent="0.25">
      <c r="B22" s="30" t="s">
        <v>312</v>
      </c>
      <c r="C22" s="30" t="s">
        <v>318</v>
      </c>
      <c r="D22" s="31" t="s">
        <v>319</v>
      </c>
      <c r="E22" s="29" t="s">
        <v>320</v>
      </c>
    </row>
    <row r="23" spans="2:5" ht="180" customHeight="1" x14ac:dyDescent="0.25">
      <c r="B23" s="30" t="s">
        <v>312</v>
      </c>
      <c r="C23" s="30" t="s">
        <v>321</v>
      </c>
      <c r="D23" s="31" t="s">
        <v>322</v>
      </c>
      <c r="E23" s="29" t="s">
        <v>323</v>
      </c>
    </row>
    <row r="24" spans="2:5" ht="180" customHeight="1" x14ac:dyDescent="0.25">
      <c r="B24" s="30" t="s">
        <v>312</v>
      </c>
      <c r="C24" s="30" t="s">
        <v>324</v>
      </c>
      <c r="D24" s="31" t="s">
        <v>325</v>
      </c>
      <c r="E24" s="29" t="s">
        <v>326</v>
      </c>
    </row>
    <row r="25" spans="2:5" ht="180" customHeight="1" x14ac:dyDescent="0.25">
      <c r="B25" s="30" t="s">
        <v>312</v>
      </c>
      <c r="C25" s="30" t="s">
        <v>327</v>
      </c>
      <c r="D25" s="31" t="s">
        <v>328</v>
      </c>
      <c r="E25" s="29" t="s">
        <v>329</v>
      </c>
    </row>
    <row r="26" spans="2:5" ht="180" customHeight="1" x14ac:dyDescent="0.25">
      <c r="B26" s="30" t="s">
        <v>330</v>
      </c>
      <c r="C26" s="30" t="s">
        <v>331</v>
      </c>
      <c r="D26" s="31" t="s">
        <v>332</v>
      </c>
      <c r="E26" s="29" t="s">
        <v>333</v>
      </c>
    </row>
    <row r="27" spans="2:5" ht="180" customHeight="1" x14ac:dyDescent="0.25">
      <c r="B27" s="30" t="s">
        <v>330</v>
      </c>
      <c r="C27" s="30" t="s">
        <v>334</v>
      </c>
      <c r="D27" s="31" t="s">
        <v>335</v>
      </c>
      <c r="E27" s="29" t="s">
        <v>336</v>
      </c>
    </row>
    <row r="28" spans="2:5" ht="180" customHeight="1" x14ac:dyDescent="0.25">
      <c r="B28" s="30" t="s">
        <v>330</v>
      </c>
      <c r="C28" s="30" t="s">
        <v>337</v>
      </c>
      <c r="D28" s="31" t="s">
        <v>338</v>
      </c>
      <c r="E28" s="29" t="s">
        <v>339</v>
      </c>
    </row>
    <row r="29" spans="2:5" ht="180" customHeight="1" x14ac:dyDescent="0.25">
      <c r="B29" s="30" t="s">
        <v>330</v>
      </c>
      <c r="C29" s="30" t="s">
        <v>340</v>
      </c>
      <c r="D29" s="31" t="s">
        <v>247</v>
      </c>
      <c r="E29" s="29" t="s">
        <v>341</v>
      </c>
    </row>
    <row r="30" spans="2:5" ht="180" customHeight="1" x14ac:dyDescent="0.25">
      <c r="B30" s="30" t="s">
        <v>330</v>
      </c>
      <c r="C30" s="30" t="s">
        <v>342</v>
      </c>
      <c r="D30" s="31" t="s">
        <v>343</v>
      </c>
      <c r="E30" s="29" t="s">
        <v>344</v>
      </c>
    </row>
    <row r="31" spans="2:5" ht="180" customHeight="1" x14ac:dyDescent="0.25">
      <c r="B31" s="30" t="s">
        <v>330</v>
      </c>
      <c r="C31" s="30" t="s">
        <v>345</v>
      </c>
      <c r="D31" s="31" t="s">
        <v>346</v>
      </c>
      <c r="E31" s="29" t="s">
        <v>344</v>
      </c>
    </row>
    <row r="32" spans="2:5" ht="180" customHeight="1" x14ac:dyDescent="0.25">
      <c r="B32" s="30" t="s">
        <v>347</v>
      </c>
      <c r="C32" s="30" t="s">
        <v>348</v>
      </c>
      <c r="D32" s="31" t="s">
        <v>349</v>
      </c>
      <c r="E32" s="29" t="s">
        <v>350</v>
      </c>
    </row>
    <row r="33" spans="2:5" ht="180" customHeight="1" x14ac:dyDescent="0.25">
      <c r="B33" s="30" t="s">
        <v>347</v>
      </c>
      <c r="C33" s="30" t="s">
        <v>351</v>
      </c>
      <c r="D33" s="31" t="s">
        <v>352</v>
      </c>
      <c r="E33" s="32" t="s">
        <v>351</v>
      </c>
    </row>
    <row r="34" spans="2:5" ht="180" customHeight="1" x14ac:dyDescent="0.25">
      <c r="B34" s="30" t="s">
        <v>353</v>
      </c>
      <c r="C34" s="30" t="s">
        <v>354</v>
      </c>
      <c r="D34" s="31" t="s">
        <v>249</v>
      </c>
      <c r="E34" s="29" t="s">
        <v>0</v>
      </c>
    </row>
    <row r="35" spans="2:5" ht="180" customHeight="1" x14ac:dyDescent="0.25">
      <c r="B35" s="30" t="s">
        <v>353</v>
      </c>
      <c r="C35" s="30" t="s">
        <v>353</v>
      </c>
      <c r="D35" s="31"/>
      <c r="E35" s="29" t="s">
        <v>0</v>
      </c>
    </row>
  </sheetData>
  <mergeCells count="6">
    <mergeCell ref="K2:N2"/>
    <mergeCell ref="B2:B3"/>
    <mergeCell ref="C2:C3"/>
    <mergeCell ref="D2:D3"/>
    <mergeCell ref="E2:E3"/>
    <mergeCell ref="G2:I2"/>
  </mergeCells>
  <pageMargins left="0.7" right="0.7" top="0.75" bottom="0.75" header="0.3" footer="0.3"/>
  <pageSetup orientation="portrait" horizontalDpi="4294967293" verticalDpi="4294967293"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74C9691BD603349B484888688196B63" ma:contentTypeVersion="4" ma:contentTypeDescription="Crear nuevo documento." ma:contentTypeScope="" ma:versionID="307d660573b013831ae2952a541abc2e">
  <xsd:schema xmlns:xsd="http://www.w3.org/2001/XMLSchema" xmlns:xs="http://www.w3.org/2001/XMLSchema" xmlns:p="http://schemas.microsoft.com/office/2006/metadata/properties" xmlns:ns2="e21627eb-c3a9-4c33-90c0-5b53cb404c59" targetNamespace="http://schemas.microsoft.com/office/2006/metadata/properties" ma:root="true" ma:fieldsID="3739e912e5012af38b082b1519463789" ns2:_="">
    <xsd:import namespace="e21627eb-c3a9-4c33-90c0-5b53cb404c59"/>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21627eb-c3a9-4c33-90c0-5b53cb404c5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A06CA1B-B9C8-4B9E-BE2A-32DCD3973DB6}">
  <ds:schemaRefs>
    <ds:schemaRef ds:uri="http://schemas.microsoft.com/sharepoint/v3/contenttype/forms"/>
  </ds:schemaRefs>
</ds:datastoreItem>
</file>

<file path=customXml/itemProps2.xml><?xml version="1.0" encoding="utf-8"?>
<ds:datastoreItem xmlns:ds="http://schemas.openxmlformats.org/officeDocument/2006/customXml" ds:itemID="{BFC4F67D-B99F-4200-BA7C-923E438122D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21627eb-c3a9-4c33-90c0-5b53cb404c5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50C4A19-2650-42DD-92B8-2942CBEE495C}">
  <ds:schemaRefs>
    <ds:schemaRef ds:uri="http://purl.org/dc/dcmitype/"/>
    <ds:schemaRef ds:uri="http://schemas.openxmlformats.org/package/2006/metadata/core-properties"/>
    <ds:schemaRef ds:uri="http://purl.org/dc/elements/1.1/"/>
    <ds:schemaRef ds:uri="http://schemas.microsoft.com/office/2006/documentManagement/types"/>
    <ds:schemaRef ds:uri="http://schemas.microsoft.com/office/infopath/2007/PartnerControls"/>
    <ds:schemaRef ds:uri="e21627eb-c3a9-4c33-90c0-5b53cb404c59"/>
    <ds:schemaRef ds:uri="http://purl.org/dc/terms/"/>
    <ds:schemaRef ds:uri="http://schemas.microsoft.com/office/2006/metadata/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PLAN ANUAL TRABAJO (PAT)</vt:lpstr>
      <vt:lpstr>Hoja1</vt:lpstr>
      <vt:lpstr>FX</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Kimberly Palacio Neira</dc:creator>
  <cp:keywords/>
  <dc:description/>
  <cp:lastModifiedBy>Diego Alexander Mahecha Rodriguez</cp:lastModifiedBy>
  <cp:revision/>
  <dcterms:created xsi:type="dcterms:W3CDTF">2023-10-30T16:25:52Z</dcterms:created>
  <dcterms:modified xsi:type="dcterms:W3CDTF">2026-01-30T12:53:53Z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0x010100E74C9691BD603349B484888688196B63</vt:lpwstr>
  </property>
  <property fmtid="{D5CDD505-2E9C-101B-9397-08002B2CF9AE}" pid="3" name="MSIP_Label_4515af83-fefe-41dd-9b86-a141cb2a4047_Enabled">
    <vt:lpwstr>true</vt:lpwstr>
  </property>
  <property fmtid="{D5CDD505-2E9C-101B-9397-08002B2CF9AE}" pid="4" name="MSIP_Label_4515af83-fefe-41dd-9b86-a141cb2a4047_SetDate">
    <vt:lpwstr>2025-09-17T13:40:21Z</vt:lpwstr>
  </property>
  <property fmtid="{D5CDD505-2E9C-101B-9397-08002B2CF9AE}" pid="5" name="MSIP_Label_4515af83-fefe-41dd-9b86-a141cb2a4047_Method">
    <vt:lpwstr>Standard</vt:lpwstr>
  </property>
  <property fmtid="{D5CDD505-2E9C-101B-9397-08002B2CF9AE}" pid="6" name="MSIP_Label_4515af83-fefe-41dd-9b86-a141cb2a4047_Name">
    <vt:lpwstr>defa4170-0d19-0005-0004-bc88714345d2</vt:lpwstr>
  </property>
  <property fmtid="{D5CDD505-2E9C-101B-9397-08002B2CF9AE}" pid="7" name="MSIP_Label_4515af83-fefe-41dd-9b86-a141cb2a4047_SiteId">
    <vt:lpwstr>59314b26-12f2-4439-8d64-0f92073067a3</vt:lpwstr>
  </property>
  <property fmtid="{D5CDD505-2E9C-101B-9397-08002B2CF9AE}" pid="8" name="MSIP_Label_4515af83-fefe-41dd-9b86-a141cb2a4047_ActionId">
    <vt:lpwstr>f9df065f-8db8-46d4-b2b8-ed4bc7e336ce</vt:lpwstr>
  </property>
  <property fmtid="{D5CDD505-2E9C-101B-9397-08002B2CF9AE}" pid="9" name="MSIP_Label_4515af83-fefe-41dd-9b86-a141cb2a4047_ContentBits">
    <vt:lpwstr>0</vt:lpwstr>
  </property>
  <property fmtid="{D5CDD505-2E9C-101B-9397-08002B2CF9AE}" pid="10" name="MSIP_Label_4515af83-fefe-41dd-9b86-a141cb2a4047_Tag">
    <vt:lpwstr>10, 3, 0, 1</vt:lpwstr>
  </property>
  <property fmtid="{D5CDD505-2E9C-101B-9397-08002B2CF9AE}" pid="11" name="Order">
    <vt:r8>6481700</vt:r8>
  </property>
  <property fmtid="{D5CDD505-2E9C-101B-9397-08002B2CF9AE}" pid="12" name="TriggerFlowInfo">
    <vt:lpwstr/>
  </property>
  <property fmtid="{D5CDD505-2E9C-101B-9397-08002B2CF9AE}" pid="13" name="ComplianceAssetId">
    <vt:lpwstr/>
  </property>
  <property fmtid="{D5CDD505-2E9C-101B-9397-08002B2CF9AE}" pid="14" name="_ExtendedDescription">
    <vt:lpwstr/>
  </property>
</Properties>
</file>